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отпуск'!$A$1:$F$34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<sst xmlns="http://schemas.openxmlformats.org/spreadsheetml/2006/main" count="73" uniqueCount="59">
  <si>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</si>
  <si>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</si>
  <si>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</si>
  <si>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</si>
  <si>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</si>
  <si>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</si>
  <si>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</si>
  <si>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</si>
  <si>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</si>
  <si>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</si>
  <si>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</si>
  <si>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</si>
  <si>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</si>
  <si>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</si>
  <si>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</si>
  <si>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</si>
  <si>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</si>
  <si>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</si>
  <si>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</si>
  <si>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</si>
  <si>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</si>
  <si>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</si>
  <si>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</si>
  <si>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</si>
  <si>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</si>
  <si>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</si>
  <si>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</si>
  <si>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</si>
  <si>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</si>
  <si>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</si>
  <si>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</si>
  <si>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Единые котловые тарифы, руб./МВт.ч.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</si>
  <si>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</si>
  <si>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</si>
  <si>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</si>
  <si>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</si>
  <si>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</si>
  <si>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</si>
  <si>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</si>
  <si>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</si>
  <si>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</si>
  <si>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</si>
  <si>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</si>
  <si>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</si>
  <si>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</si>
  <si>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</si>
  <si>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</si>
  <si>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</si>
  <si>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Цена на компенсацию потерь в сетях, руб.МВт.ч.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</si>
  <si>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</si>
  <si>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</si>
  <si>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</si>
  <si>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</si>
  <si>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</si>
  <si>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содержание электрических сетей</t>
  </si>
  <si>
    <t>технологический расход электроэнергии (потерь)</t>
  </si>
  <si>
    <t>по одноставочному тарифу</t>
  </si>
  <si>
    <t>декабрь 2012г.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</si>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</sst>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172" fontId="3" fillId="28" borderId="1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6" width="12.625" style="0" customWidth="1"/>
  </cols>
  <sheetData>
    <row r="1" spans="1:6" ht="48.75" customHeight="1">
      <c r="A1" s="62" t="s">
        <v>20</v>
      </c>
      <c r="B1" s="62"/>
      <c r="C1" s="62"/>
      <c r="D1" s="62"/>
      <c r="E1" s="62"/>
      <c r="F1" s="62"/>
    </row>
    <row r="2" spans="1:6" ht="4.5" customHeight="1">
      <c r="A2" s="2"/>
      <c r="B2" s="2"/>
      <c r="C2" s="2"/>
      <c r="D2" s="2"/>
      <c r="E2" s="2"/>
      <c r="F2" s="2"/>
    </row>
    <row r="3" spans="1:6" ht="15">
      <c r="A3" s="2" t="s">
        <v>58</v>
      </c>
      <c r="B3" s="2"/>
      <c r="C3" s="2"/>
      <c r="D3" s="2"/>
      <c r="E3" s="2"/>
      <c r="F3" s="2"/>
    </row>
    <row r="4" spans="1:6" ht="3.75" customHeight="1">
      <c r="A4" s="2"/>
      <c r="B4" s="2"/>
      <c r="C4" s="2"/>
      <c r="D4" s="2"/>
      <c r="E4" s="2"/>
      <c r="F4" s="2"/>
    </row>
    <row r="5" spans="1:6" ht="33" customHeight="1">
      <c r="A5" s="63" t="s">
        <v>43</v>
      </c>
      <c r="B5" s="63"/>
      <c r="C5" s="63"/>
      <c r="D5" s="63"/>
      <c r="E5" s="63"/>
      <c r="F5" s="63"/>
    </row>
    <row r="6" spans="1:6" ht="19.5" customHeight="1">
      <c r="A6" s="19" t="s">
        <v>30</v>
      </c>
      <c r="B6" s="48" t="s">
        <v>57</v>
      </c>
      <c r="C6" s="2"/>
      <c r="D6" s="55"/>
      <c r="E6" s="2"/>
      <c r="F6" s="2"/>
    </row>
    <row r="7" spans="1:6" ht="15" customHeight="1">
      <c r="A7" s="2"/>
      <c r="B7" s="2"/>
      <c r="C7" s="2"/>
      <c r="D7" s="2"/>
      <c r="E7" s="2"/>
      <c r="F7" s="2"/>
    </row>
    <row r="8" spans="1:6" ht="15" customHeight="1">
      <c r="A8" s="64" t="s">
        <v>0</v>
      </c>
      <c r="B8" s="65" t="s">
        <v>33</v>
      </c>
      <c r="C8" s="66" t="s">
        <v>34</v>
      </c>
      <c r="D8" s="67"/>
      <c r="E8" s="68"/>
      <c r="F8" s="69" t="s">
        <v>31</v>
      </c>
    </row>
    <row r="9" spans="1:6" ht="15" customHeight="1">
      <c r="A9" s="64"/>
      <c r="B9" s="65"/>
      <c r="C9" s="70" t="s">
        <v>35</v>
      </c>
      <c r="D9" s="70" t="s">
        <v>38</v>
      </c>
      <c r="E9" s="70" t="s">
        <v>29</v>
      </c>
      <c r="F9" s="69"/>
    </row>
    <row r="10" spans="1:6" ht="60" customHeight="1">
      <c r="A10" s="64"/>
      <c r="B10" s="65"/>
      <c r="C10" s="70"/>
      <c r="D10" s="70"/>
      <c r="E10" s="70"/>
      <c r="F10" s="69"/>
    </row>
    <row r="11" spans="1:6" ht="15.75">
      <c r="A11" s="29" t="s">
        <v>36</v>
      </c>
      <c r="B11" s="27">
        <f>B18+B19+B20+B21</f>
        <v>38016.42999999999</v>
      </c>
      <c r="C11" s="27">
        <f>C18+C19+C20+C21</f>
        <v>32314.844</v>
      </c>
      <c r="D11" s="27">
        <f>D18+D19+D20+D21</f>
        <v>2892.19</v>
      </c>
      <c r="E11" s="27">
        <f>E18+E19+E20+E21</f>
        <v>2809.3959999999997</v>
      </c>
      <c r="F11" s="4"/>
    </row>
    <row r="12" spans="1:6" ht="12.75">
      <c r="A12" s="52" t="s">
        <v>53</v>
      </c>
      <c r="B12" s="53"/>
      <c r="C12" s="53"/>
      <c r="D12" s="53"/>
      <c r="E12" s="53"/>
      <c r="F12" s="53"/>
    </row>
    <row r="13" spans="1:6" ht="15.75">
      <c r="A13" s="50" t="s">
        <v>54</v>
      </c>
      <c r="B13" s="28">
        <f>SUM(C13:E13)</f>
        <v>4.165</v>
      </c>
      <c r="C13" s="46">
        <v>4.165</v>
      </c>
      <c r="D13" s="27">
        <v>0</v>
      </c>
      <c r="E13" s="27">
        <v>0</v>
      </c>
      <c r="F13" s="4"/>
    </row>
    <row r="14" spans="1:6" ht="15.75">
      <c r="A14" s="50" t="s">
        <v>2</v>
      </c>
      <c r="B14" s="28">
        <f>SUM(C14:E14)</f>
        <v>4.165</v>
      </c>
      <c r="C14" s="46">
        <v>4.165</v>
      </c>
      <c r="D14" s="27">
        <v>0</v>
      </c>
      <c r="E14" s="27">
        <v>0</v>
      </c>
      <c r="F14" s="47">
        <v>327908</v>
      </c>
    </row>
    <row r="15" spans="1:6" ht="15.75">
      <c r="A15" s="50" t="s">
        <v>55</v>
      </c>
      <c r="B15" s="28">
        <f>SUM(C15:E15)</f>
        <v>2074.137</v>
      </c>
      <c r="C15" s="46">
        <v>2074.137</v>
      </c>
      <c r="D15" s="27">
        <v>0</v>
      </c>
      <c r="E15" s="27">
        <v>0</v>
      </c>
      <c r="F15" s="4"/>
    </row>
    <row r="16" spans="1:6" ht="15.75">
      <c r="A16" s="50" t="s">
        <v>2</v>
      </c>
      <c r="B16" s="28">
        <f>SUM(C16:E16)</f>
        <v>2074.137</v>
      </c>
      <c r="C16" s="46">
        <v>2074.137</v>
      </c>
      <c r="D16" s="27">
        <v>0</v>
      </c>
      <c r="E16" s="27">
        <v>0</v>
      </c>
      <c r="F16" s="54">
        <v>934</v>
      </c>
    </row>
    <row r="17" spans="1:6" ht="12.75">
      <c r="A17" s="52" t="s">
        <v>56</v>
      </c>
      <c r="B17" s="53"/>
      <c r="C17" s="53"/>
      <c r="D17" s="53"/>
      <c r="E17" s="53"/>
      <c r="F17" s="53"/>
    </row>
    <row r="18" spans="1:6" ht="15">
      <c r="A18" s="50" t="s">
        <v>2</v>
      </c>
      <c r="B18" s="28">
        <f>SUM(C18:E18)</f>
        <v>7774.768999999999</v>
      </c>
      <c r="C18" s="57">
        <f>7226.374-C16</f>
        <v>5152.236999999999</v>
      </c>
      <c r="D18" s="57">
        <v>2622.532</v>
      </c>
      <c r="E18" s="57"/>
      <c r="F18" s="47">
        <v>1592</v>
      </c>
    </row>
    <row r="19" spans="1:6" ht="15">
      <c r="A19" s="50" t="s">
        <v>3</v>
      </c>
      <c r="B19" s="28">
        <f aca="true" t="shared" si="0" ref="B19:B28">SUM(C19:E19)</f>
        <v>1677.2169999999999</v>
      </c>
      <c r="C19" s="58">
        <v>1661.876</v>
      </c>
      <c r="D19" s="58">
        <v>15.341</v>
      </c>
      <c r="E19" s="58">
        <v>0</v>
      </c>
      <c r="F19" s="47">
        <v>1709</v>
      </c>
    </row>
    <row r="20" spans="1:6" ht="15">
      <c r="A20" s="50" t="s">
        <v>4</v>
      </c>
      <c r="B20" s="28">
        <f t="shared" si="0"/>
        <v>12979.282</v>
      </c>
      <c r="C20" s="58">
        <v>10570.41</v>
      </c>
      <c r="D20" s="58">
        <v>27.723</v>
      </c>
      <c r="E20" s="58">
        <v>2381.149</v>
      </c>
      <c r="F20" s="47">
        <v>2067</v>
      </c>
    </row>
    <row r="21" spans="1:6" ht="15">
      <c r="A21" s="50" t="s">
        <v>5</v>
      </c>
      <c r="B21" s="28">
        <f t="shared" si="0"/>
        <v>15585.161999999998</v>
      </c>
      <c r="C21" s="58">
        <v>14930.321</v>
      </c>
      <c r="D21" s="58">
        <v>226.594</v>
      </c>
      <c r="E21" s="58">
        <v>428.247</v>
      </c>
      <c r="F21" s="47">
        <v>2656</v>
      </c>
    </row>
    <row r="22" spans="1:6" ht="15.75">
      <c r="A22" s="26" t="s">
        <v>6</v>
      </c>
      <c r="B22" s="26">
        <f>SUM(B23:B25)</f>
        <v>20699.497999999996</v>
      </c>
      <c r="C22" s="26">
        <f>SUM(C23:C25)</f>
        <v>20087.502999999997</v>
      </c>
      <c r="D22" s="26">
        <f>SUM(D23:D25)</f>
        <v>131.319</v>
      </c>
      <c r="E22" s="26">
        <f>SUM(E23:E25)</f>
        <v>480.676</v>
      </c>
      <c r="F22" s="4"/>
    </row>
    <row r="23" spans="1:6" ht="15">
      <c r="A23" s="50" t="s">
        <v>7</v>
      </c>
      <c r="B23" s="28">
        <f t="shared" si="0"/>
        <v>5821.111000000001</v>
      </c>
      <c r="C23" s="58">
        <f>5078.223+148.228</f>
        <v>5226.451</v>
      </c>
      <c r="D23" s="58">
        <v>113.984</v>
      </c>
      <c r="E23" s="58">
        <v>480.676</v>
      </c>
      <c r="F23" s="47">
        <v>1507</v>
      </c>
    </row>
    <row r="24" spans="1:6" ht="15">
      <c r="A24" s="50" t="s">
        <v>8</v>
      </c>
      <c r="B24" s="28">
        <f t="shared" si="0"/>
        <v>14762.251999999999</v>
      </c>
      <c r="C24" s="58">
        <v>14744.917</v>
      </c>
      <c r="D24" s="58">
        <v>17.335</v>
      </c>
      <c r="E24" s="58">
        <v>0</v>
      </c>
      <c r="F24" s="47">
        <v>829</v>
      </c>
    </row>
    <row r="25" spans="1:6" ht="15">
      <c r="A25" s="51" t="s">
        <v>9</v>
      </c>
      <c r="B25" s="28">
        <f t="shared" si="0"/>
        <v>116.135</v>
      </c>
      <c r="C25" s="58">
        <v>116.135</v>
      </c>
      <c r="D25" s="58">
        <v>0</v>
      </c>
      <c r="E25" s="58">
        <v>0</v>
      </c>
      <c r="F25" s="47">
        <v>829</v>
      </c>
    </row>
    <row r="26" spans="1:6" ht="24" customHeight="1">
      <c r="A26" s="26" t="s">
        <v>10</v>
      </c>
      <c r="B26" s="26">
        <f>SUM(B27:B28)</f>
        <v>60785.789000000004</v>
      </c>
      <c r="C26" s="59">
        <f>SUM(C27:C28)</f>
        <v>60785.789000000004</v>
      </c>
      <c r="D26" s="59">
        <f>SUM(D27:D28)</f>
        <v>0</v>
      </c>
      <c r="E26" s="59">
        <f>SUM(E27:E28)</f>
        <v>0</v>
      </c>
      <c r="F26" s="4"/>
    </row>
    <row r="27" spans="1:6" ht="15">
      <c r="A27" s="50" t="s">
        <v>11</v>
      </c>
      <c r="B27" s="28">
        <f t="shared" si="0"/>
        <v>51034.016</v>
      </c>
      <c r="C27" s="58">
        <v>51034.016</v>
      </c>
      <c r="D27" s="58">
        <v>0</v>
      </c>
      <c r="E27" s="58">
        <v>0</v>
      </c>
      <c r="F27" s="47">
        <v>1283</v>
      </c>
    </row>
    <row r="28" spans="1:6" ht="15">
      <c r="A28" s="50" t="s">
        <v>12</v>
      </c>
      <c r="B28" s="28">
        <f t="shared" si="0"/>
        <v>9751.773</v>
      </c>
      <c r="C28" s="58">
        <v>9751.773</v>
      </c>
      <c r="D28" s="58">
        <v>0</v>
      </c>
      <c r="E28" s="58">
        <v>0</v>
      </c>
      <c r="F28" s="47">
        <v>701</v>
      </c>
    </row>
    <row r="29" spans="1:6" ht="15.75">
      <c r="A29" s="29" t="s">
        <v>37</v>
      </c>
      <c r="B29" s="61">
        <f>B28+B27+B25+B24+B23+B21+B20+B19+B18+B16</f>
        <v>121575.854</v>
      </c>
      <c r="C29" s="60">
        <f>C28+C27+C25+C24+C23+C21+C20+C19+C18+C16</f>
        <v>115262.273</v>
      </c>
      <c r="D29" s="60">
        <f>D28+D27+D25+D24+D23+D21+D20+D19+D18+D16</f>
        <v>3023.509</v>
      </c>
      <c r="E29" s="60">
        <f>E28+E27+E25+E24+E23+E21+E20+E19+E18+E16</f>
        <v>3290.072</v>
      </c>
      <c r="F29" s="4"/>
    </row>
    <row r="30" ht="12.75">
      <c r="C30" s="56"/>
    </row>
    <row r="31" spans="1:6" ht="34.5" customHeight="1">
      <c r="A31" s="62"/>
      <c r="B31" s="62"/>
      <c r="C31" s="62"/>
      <c r="D31" s="62"/>
      <c r="E31" s="62"/>
      <c r="F31" s="62"/>
    </row>
    <row r="32" ht="12.75">
      <c r="C32" s="56"/>
    </row>
    <row r="33" ht="13.5" customHeight="1">
      <c r="A33" s="14"/>
    </row>
    <row r="34" ht="90.75" customHeight="1">
      <c r="A34" s="12"/>
    </row>
    <row r="35" ht="110.25" customHeight="1">
      <c r="A35" s="12"/>
    </row>
    <row r="36" ht="123" customHeight="1">
      <c r="A36" s="12"/>
    </row>
  </sheetData>
  <sheetProtection/>
  <mergeCells count="10">
    <mergeCell ref="A1:F1"/>
    <mergeCell ref="A5:F5"/>
    <mergeCell ref="A31:F31"/>
    <mergeCell ref="A8:A10"/>
    <mergeCell ref="B8:B10"/>
    <mergeCell ref="C8:E8"/>
    <mergeCell ref="F8:F10"/>
    <mergeCell ref="C9:C10"/>
    <mergeCell ref="D9:D10"/>
    <mergeCell ref="E9:E10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A23" sqref="A23:E2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62" t="s">
        <v>20</v>
      </c>
      <c r="B1" s="62"/>
      <c r="C1" s="62"/>
      <c r="D1" s="62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72" t="s">
        <v>22</v>
      </c>
      <c r="B5" s="72"/>
      <c r="C5" s="72"/>
      <c r="D5" s="72"/>
      <c r="E5" s="20"/>
    </row>
    <row r="6" spans="1:5" ht="42" customHeight="1">
      <c r="A6" s="19" t="s">
        <v>30</v>
      </c>
      <c r="B6" s="21" t="str">
        <f>'Полезный отпуск'!B6</f>
        <v>декабрь 2012г.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73" t="s">
        <v>21</v>
      </c>
      <c r="B8" s="73"/>
      <c r="C8" s="73" t="s">
        <v>25</v>
      </c>
      <c r="D8" s="73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отпуск'!B29</f>
        <v>121575.854</v>
      </c>
      <c r="B10" s="45">
        <v>235.774</v>
      </c>
      <c r="C10" s="23">
        <f>'Полезный отпуск'!B22</f>
        <v>20699.497999999996</v>
      </c>
      <c r="D10" s="24">
        <f>ROUND(C10/4945.96*12,3)</f>
        <v>50.222</v>
      </c>
    </row>
    <row r="11" spans="1:5" ht="12.75">
      <c r="A11" s="44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71"/>
      <c r="B23" s="71"/>
      <c r="C23" s="71"/>
      <c r="D23" s="71"/>
      <c r="E23" s="7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1:58" ht="153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</sheetData>
  <sheetProtection sheet="1"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5"/>
  <sheetViews>
    <sheetView zoomScaleSheetLayoutView="100" zoomScalePageLayoutView="0" workbookViewId="0" topLeftCell="A4">
      <selection activeCell="B28" sqref="B28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</cols>
  <sheetData>
    <row r="1" spans="1:7" ht="49.5" customHeight="1">
      <c r="A1" s="75" t="s">
        <v>28</v>
      </c>
      <c r="B1" s="75"/>
      <c r="C1" s="75"/>
      <c r="D1" s="75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63" t="s">
        <v>42</v>
      </c>
      <c r="B5" s="63"/>
      <c r="C5" s="63"/>
      <c r="D5" s="63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декабрь 2012г.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35</v>
      </c>
      <c r="C8" s="10" t="s">
        <v>38</v>
      </c>
      <c r="D8" s="10" t="s">
        <v>29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4" ht="15">
      <c r="A9" s="22" t="s">
        <v>46</v>
      </c>
      <c r="B9" s="49">
        <v>0</v>
      </c>
      <c r="C9" s="43">
        <f>B9</f>
        <v>0</v>
      </c>
      <c r="D9" s="43">
        <f>B9</f>
        <v>0</v>
      </c>
    </row>
    <row r="10" spans="1:4" ht="15">
      <c r="A10" s="22" t="s">
        <v>47</v>
      </c>
      <c r="B10" s="49">
        <v>100</v>
      </c>
      <c r="C10" s="43">
        <f>B10</f>
        <v>100</v>
      </c>
      <c r="D10" s="43">
        <f>B10</f>
        <v>100</v>
      </c>
    </row>
    <row r="11" spans="1:4" ht="21.75" customHeight="1">
      <c r="A11" s="22" t="s">
        <v>39</v>
      </c>
      <c r="B11" s="30">
        <v>119.01</v>
      </c>
      <c r="C11" s="4">
        <f>B11</f>
        <v>119.01</v>
      </c>
      <c r="D11" s="4">
        <f>B11</f>
        <v>119.01</v>
      </c>
    </row>
    <row r="12" spans="1:4" ht="45">
      <c r="A12" s="22" t="s">
        <v>49</v>
      </c>
      <c r="B12" s="30">
        <v>744.83</v>
      </c>
      <c r="C12" s="4">
        <f>B12</f>
        <v>744.83</v>
      </c>
      <c r="D12" s="4">
        <f>B12</f>
        <v>744.83</v>
      </c>
    </row>
    <row r="13" spans="1:4" ht="15">
      <c r="A13" s="22" t="s">
        <v>48</v>
      </c>
      <c r="B13" s="4">
        <f>B12+B11</f>
        <v>863.84</v>
      </c>
      <c r="C13" s="4">
        <f>C12+C11</f>
        <v>863.84</v>
      </c>
      <c r="D13" s="4">
        <f>D12+D11</f>
        <v>863.84</v>
      </c>
    </row>
    <row r="15" spans="1:4" ht="46.5" customHeight="1">
      <c r="A15" s="76" t="s">
        <v>50</v>
      </c>
      <c r="B15" s="76"/>
      <c r="C15" s="76"/>
      <c r="D15" s="76"/>
    </row>
  </sheetData>
  <sheetProtection/>
  <mergeCells count="12">
    <mergeCell ref="I8:J8"/>
    <mergeCell ref="K8:L8"/>
    <mergeCell ref="U8:V8"/>
    <mergeCell ref="Q8:R8"/>
    <mergeCell ref="O8:P8"/>
    <mergeCell ref="A1:D1"/>
    <mergeCell ref="A5:D5"/>
    <mergeCell ref="A15:D1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B21" sqref="B21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80" t="s">
        <v>14</v>
      </c>
      <c r="B1" s="80"/>
      <c r="C1" s="80"/>
      <c r="D1" s="80"/>
    </row>
    <row r="2" spans="1:4" ht="15">
      <c r="A2" s="31"/>
      <c r="B2" s="31"/>
      <c r="C2" s="31"/>
      <c r="D2" s="31"/>
    </row>
    <row r="3" spans="1:4" ht="15">
      <c r="A3" s="31" t="s">
        <v>18</v>
      </c>
      <c r="B3" s="31"/>
      <c r="C3" s="31"/>
      <c r="D3" s="31"/>
    </row>
    <row r="4" spans="1:4" ht="15">
      <c r="A4" s="31"/>
      <c r="B4" s="31"/>
      <c r="C4" s="31"/>
      <c r="D4" s="31"/>
    </row>
    <row r="5" spans="1:4" ht="15" customHeight="1">
      <c r="A5" s="78" t="s">
        <v>52</v>
      </c>
      <c r="B5" s="78"/>
      <c r="C5" s="78"/>
      <c r="D5" s="78"/>
    </row>
    <row r="6" spans="1:4" ht="24" customHeight="1">
      <c r="A6" s="32" t="s">
        <v>30</v>
      </c>
      <c r="B6" s="33" t="str">
        <f>'Полезный отпуск'!B6</f>
        <v>декабрь 2012г.</v>
      </c>
      <c r="C6" s="31"/>
      <c r="D6" s="31"/>
    </row>
    <row r="7" spans="1:4" ht="15">
      <c r="A7" s="31"/>
      <c r="B7" s="31"/>
      <c r="C7" s="31"/>
      <c r="D7" s="31"/>
    </row>
    <row r="8" spans="1:4" ht="41.25" customHeight="1">
      <c r="A8" s="34" t="s">
        <v>40</v>
      </c>
      <c r="B8" s="35" t="s">
        <v>41</v>
      </c>
      <c r="C8" s="36" t="s">
        <v>16</v>
      </c>
      <c r="D8" s="36" t="s">
        <v>1</v>
      </c>
    </row>
    <row r="9" spans="1:4" ht="15">
      <c r="A9" s="34" t="s">
        <v>19</v>
      </c>
      <c r="B9" s="34" t="s">
        <v>15</v>
      </c>
      <c r="C9" s="42">
        <v>490.55</v>
      </c>
      <c r="D9" s="38">
        <v>744.83</v>
      </c>
    </row>
    <row r="10" spans="1:6" ht="15">
      <c r="A10" s="34" t="s">
        <v>19</v>
      </c>
      <c r="B10" s="34" t="s">
        <v>44</v>
      </c>
      <c r="C10" s="42">
        <v>96.342</v>
      </c>
      <c r="D10" s="38">
        <v>744.83</v>
      </c>
      <c r="F10" s="5"/>
    </row>
    <row r="11" spans="1:4" ht="15">
      <c r="A11" s="34" t="s">
        <v>19</v>
      </c>
      <c r="B11" s="39" t="s">
        <v>17</v>
      </c>
      <c r="C11" s="42">
        <v>0.107</v>
      </c>
      <c r="D11" s="38">
        <v>744.83</v>
      </c>
    </row>
    <row r="12" spans="1:5" ht="15">
      <c r="A12" s="79" t="s">
        <v>32</v>
      </c>
      <c r="B12" s="79"/>
      <c r="C12" s="37">
        <f>SUM(C9:C11)</f>
        <v>586.999</v>
      </c>
      <c r="D12" s="34"/>
      <c r="E12" s="9"/>
    </row>
    <row r="13" spans="1:5" ht="15">
      <c r="A13" s="40"/>
      <c r="B13" s="40"/>
      <c r="C13" s="41"/>
      <c r="D13" s="40"/>
      <c r="E13" s="9"/>
    </row>
    <row r="14" spans="1:4" ht="70.5" customHeight="1">
      <c r="A14" s="77" t="s">
        <v>51</v>
      </c>
      <c r="B14" s="77"/>
      <c r="C14" s="77"/>
      <c r="D14" s="77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80" t="s">
        <v>14</v>
      </c>
      <c r="B1" s="80"/>
      <c r="C1" s="80"/>
      <c r="D1" s="80"/>
    </row>
    <row r="2" spans="1:4" ht="15">
      <c r="A2" s="31"/>
      <c r="B2" s="31"/>
      <c r="C2" s="31"/>
      <c r="D2" s="31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декабрь 2012г.</v>
      </c>
    </row>
    <row r="5" spans="1:4" ht="39" customHeight="1">
      <c r="A5" s="81" t="s">
        <v>45</v>
      </c>
      <c r="B5" s="81"/>
      <c r="C5" s="81"/>
      <c r="D5" s="81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2014-05-16T07:21:25Z</dcterms:modified>
  <cp:category/>
  <cp:version/>
  <cp:contentType/>
  <cp:contentStatus/>
</cp:coreProperties>
</file>