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55" windowHeight="8385" activeTab="0"/>
  </bookViews>
  <sheets>
    <sheet name="ноябрь" sheetId="1" r:id="rId1"/>
  </sheets>
  <definedNames>
    <definedName name="_xlnm.Print_Area" localSheetId="0">'ноябрь'!$A$1:$T$62</definedName>
  </definedNames>
  <calcPr fullCalcOnLoad="1"/>
</workbook>
</file>

<file path=xl/comments1.xml><?xml version="1.0" encoding="utf-8"?>
<comments xmlns="http://schemas.openxmlformats.org/spreadsheetml/2006/main">
  <authors>
    <author>Muhamed</author>
  </authors>
  <commentList>
    <comment ref="U1" authorId="0">
      <text>
        <r>
          <rPr>
            <b/>
            <sz val="12"/>
            <rFont val="Tahoma"/>
            <family val="2"/>
          </rPr>
          <t>Muhamed:</t>
        </r>
        <r>
          <rPr>
            <sz val="12"/>
            <rFont val="Tahoma"/>
            <family val="2"/>
          </rPr>
          <t xml:space="preserve">
ПЛАН/ФАКТ</t>
        </r>
      </text>
    </comment>
  </commentList>
</comments>
</file>

<file path=xl/sharedStrings.xml><?xml version="1.0" encoding="utf-8"?>
<sst xmlns="http://schemas.openxmlformats.org/spreadsheetml/2006/main" count="113" uniqueCount="48">
  <si>
    <t>ВН</t>
  </si>
  <si>
    <t>СН1</t>
  </si>
  <si>
    <t>СН2</t>
  </si>
  <si>
    <t>НН</t>
  </si>
  <si>
    <t>Уровень напряжения</t>
  </si>
  <si>
    <t>Услуги по передаче</t>
  </si>
  <si>
    <t>Тарифы для населения</t>
  </si>
  <si>
    <t>Население городское, и приравненные к населению</t>
  </si>
  <si>
    <t>Население сельское,с электроплитами</t>
  </si>
  <si>
    <t>-</t>
  </si>
  <si>
    <t>Единица измерения</t>
  </si>
  <si>
    <t>Наименование</t>
  </si>
  <si>
    <t>руб.кВт.ч.</t>
  </si>
  <si>
    <t>то же с НДС</t>
  </si>
  <si>
    <t>Двухставочный тариф за электроэнергию</t>
  </si>
  <si>
    <t>Двухставочный тариф за мощность</t>
  </si>
  <si>
    <t>Одноставочный тариф</t>
  </si>
  <si>
    <t>Полупиковая зона</t>
  </si>
  <si>
    <t>Ночная зона</t>
  </si>
  <si>
    <t>пиковая зона</t>
  </si>
  <si>
    <t>Дневная зона</t>
  </si>
  <si>
    <t>Зона</t>
  </si>
  <si>
    <t>Иные услуги</t>
  </si>
  <si>
    <t>до 150 кВт</t>
  </si>
  <si>
    <t>от 150 до 670 кВт.</t>
  </si>
  <si>
    <t>не менее 10 мВт.</t>
  </si>
  <si>
    <t>от 670 до 10 мВт.</t>
  </si>
  <si>
    <t>Первая ценовая категория</t>
  </si>
  <si>
    <t>Ценовая категория</t>
  </si>
  <si>
    <t>не дефференциируется</t>
  </si>
  <si>
    <t>руб./кВт.ч.</t>
  </si>
  <si>
    <t>Третья, пятая ценовые категории</t>
  </si>
  <si>
    <t>Четвертая, шестая ценовые категории</t>
  </si>
  <si>
    <t>х</t>
  </si>
  <si>
    <t>руб.кВт.* месяц</t>
  </si>
  <si>
    <t>Прочие потребители с услугами по передаче Федеральной сетевой компании (ФСК)</t>
  </si>
  <si>
    <t>Прочие потребители с услугами по передаче региональных сетевых компаний (РСК)</t>
  </si>
  <si>
    <t>Вторая ценовая категория</t>
  </si>
  <si>
    <t>Начальник ООРР                                                           М.В. Шалов</t>
  </si>
  <si>
    <t>Доходность продаж /
Коэффициент параметров деятельности гарантирующего поставщика</t>
  </si>
  <si>
    <t>Размер сбытовой надбавки:</t>
  </si>
  <si>
    <t>руб./мВт.ч.</t>
  </si>
  <si>
    <t>Цена на электроэнергию для конечного потребителя по договорам энергоснабжения</t>
  </si>
  <si>
    <t>Цена на электроэнергию для конечного потребителя по договорам купли-продажи</t>
  </si>
  <si>
    <t>Нерегулироемая цена на электроэнергию (мощность)</t>
  </si>
  <si>
    <t>на ноябрь 2017г.</t>
  </si>
  <si>
    <t>ПЛАН</t>
  </si>
  <si>
    <t>Прогноз цен на электроэнергию (мощность)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</si>
</sst>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"/>
    <numFmt numFmtId="181" formatCode="0.0000"/>
    <numFmt numFmtId="182" formatCode="0.0000000"/>
    <numFmt numFmtId="183" formatCode="0.000000"/>
    <numFmt numFmtId="184" formatCode="0.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.000"/>
    <numFmt numFmtId="191" formatCode="#,##0.0000"/>
    <numFmt numFmtId="192" formatCode="#,##0.00000"/>
    <numFmt numFmtId="193" formatCode="#,##0.000000"/>
    <numFmt numFmtId="194" formatCode="[$-FC19]d\ mmmm\ yyyy\ &quot;г.&quot;"/>
    <numFmt numFmtId="195" formatCode="0.0"/>
    <numFmt numFmtId="196" formatCode="_-* #,##0.00000_р_._-;\-* #,##0.00000_р_._-;_-* &quot;-&quot;?????_р_._-;_-@_-"/>
    <numFmt numFmtId="197" formatCode="0.00000%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2"/>
      <name val="Tahoma"/>
      <family val="2"/>
    </font>
    <font>
      <sz val="12"/>
      <name val="Tahoma"/>
      <family val="2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b/>
      <sz val="10"/>
      <color rgb="FF0000CC"/>
      <name val="Arial Cyr"/>
      <family val="0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b/>
      <sz val="8"/>
      <name val="Arial Cyr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4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22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24" borderId="23" xfId="0" applyFill="1" applyBorder="1" applyAlignment="1">
      <alignment horizontal="center" vertical="center"/>
    </xf>
    <xf numFmtId="0" fontId="0" fillId="24" borderId="13" xfId="0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/>
    </xf>
    <xf numFmtId="0" fontId="0" fillId="25" borderId="23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0" borderId="24" xfId="0" applyFill="1" applyBorder="1" applyAlignment="1">
      <alignment/>
    </xf>
    <xf numFmtId="0" fontId="0" fillId="0" borderId="17" xfId="0" applyFill="1" applyBorder="1" applyAlignment="1">
      <alignment/>
    </xf>
    <xf numFmtId="180" fontId="0" fillId="0" borderId="25" xfId="0" applyNumberFormat="1" applyBorder="1" applyAlignment="1">
      <alignment/>
    </xf>
    <xf numFmtId="0" fontId="3" fillId="0" borderId="26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28" fillId="0" borderId="11" xfId="0" applyFont="1" applyBorder="1" applyAlignment="1">
      <alignment/>
    </xf>
    <xf numFmtId="0" fontId="0" fillId="25" borderId="14" xfId="0" applyFill="1" applyBorder="1" applyAlignment="1">
      <alignment horizontal="center" vertical="center"/>
    </xf>
    <xf numFmtId="0" fontId="0" fillId="0" borderId="32" xfId="0" applyFill="1" applyBorder="1" applyAlignment="1">
      <alignment/>
    </xf>
    <xf numFmtId="0" fontId="3" fillId="0" borderId="33" xfId="0" applyFont="1" applyFill="1" applyBorder="1" applyAlignment="1">
      <alignment horizontal="center" vertical="center" wrapText="1"/>
    </xf>
    <xf numFmtId="180" fontId="3" fillId="0" borderId="34" xfId="0" applyNumberFormat="1" applyFont="1" applyBorder="1" applyAlignment="1">
      <alignment/>
    </xf>
    <xf numFmtId="180" fontId="3" fillId="0" borderId="30" xfId="0" applyNumberFormat="1" applyFont="1" applyBorder="1" applyAlignment="1">
      <alignment/>
    </xf>
    <xf numFmtId="180" fontId="3" fillId="0" borderId="35" xfId="0" applyNumberFormat="1" applyFont="1" applyBorder="1" applyAlignment="1">
      <alignment/>
    </xf>
    <xf numFmtId="180" fontId="3" fillId="0" borderId="20" xfId="0" applyNumberFormat="1" applyFont="1" applyBorder="1" applyAlignment="1">
      <alignment/>
    </xf>
    <xf numFmtId="0" fontId="0" fillId="24" borderId="26" xfId="0" applyFill="1" applyBorder="1" applyAlignment="1">
      <alignment horizontal="center" vertical="center"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180" fontId="3" fillId="0" borderId="3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24" xfId="0" applyNumberFormat="1" applyFont="1" applyBorder="1" applyAlignment="1">
      <alignment/>
    </xf>
    <xf numFmtId="180" fontId="3" fillId="0" borderId="32" xfId="0" applyNumberFormat="1" applyFont="1" applyBorder="1" applyAlignment="1">
      <alignment/>
    </xf>
    <xf numFmtId="180" fontId="3" fillId="0" borderId="17" xfId="0" applyNumberFormat="1" applyFont="1" applyBorder="1" applyAlignment="1">
      <alignment/>
    </xf>
    <xf numFmtId="0" fontId="0" fillId="0" borderId="36" xfId="0" applyBorder="1" applyAlignment="1">
      <alignment horizontal="center"/>
    </xf>
    <xf numFmtId="180" fontId="0" fillId="0" borderId="37" xfId="0" applyNumberFormat="1" applyBorder="1" applyAlignment="1">
      <alignment/>
    </xf>
    <xf numFmtId="180" fontId="0" fillId="0" borderId="11" xfId="0" applyNumberFormat="1" applyBorder="1" applyAlignment="1">
      <alignment/>
    </xf>
    <xf numFmtId="180" fontId="0" fillId="0" borderId="38" xfId="0" applyNumberForma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39" xfId="0" applyNumberFormat="1" applyBorder="1" applyAlignment="1">
      <alignment/>
    </xf>
    <xf numFmtId="180" fontId="0" fillId="0" borderId="0" xfId="0" applyNumberFormat="1" applyAlignment="1" applyProtection="1">
      <alignment/>
      <protection locked="0"/>
    </xf>
    <xf numFmtId="0" fontId="3" fillId="26" borderId="37" xfId="0" applyFont="1" applyFill="1" applyBorder="1" applyAlignment="1">
      <alignment horizontal="center" vertical="center"/>
    </xf>
    <xf numFmtId="0" fontId="3" fillId="26" borderId="38" xfId="0" applyFont="1" applyFill="1" applyBorder="1" applyAlignment="1">
      <alignment horizontal="center" vertical="center"/>
    </xf>
    <xf numFmtId="0" fontId="3" fillId="26" borderId="39" xfId="0" applyFont="1" applyFill="1" applyBorder="1" applyAlignment="1">
      <alignment horizontal="center" vertical="center"/>
    </xf>
    <xf numFmtId="0" fontId="3" fillId="26" borderId="11" xfId="0" applyFont="1" applyFill="1" applyBorder="1" applyAlignment="1">
      <alignment horizontal="center" vertical="center"/>
    </xf>
    <xf numFmtId="0" fontId="3" fillId="26" borderId="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 wrapText="1"/>
    </xf>
    <xf numFmtId="0" fontId="28" fillId="0" borderId="37" xfId="0" applyFont="1" applyBorder="1" applyAlignment="1">
      <alignment/>
    </xf>
    <xf numFmtId="180" fontId="0" fillId="0" borderId="10" xfId="0" applyNumberForma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0" fillId="0" borderId="43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2" xfId="0" applyFill="1" applyBorder="1" applyAlignment="1">
      <alignment/>
    </xf>
    <xf numFmtId="169" fontId="0" fillId="0" borderId="43" xfId="0" applyNumberFormat="1" applyBorder="1" applyAlignment="1">
      <alignment horizontal="center"/>
    </xf>
    <xf numFmtId="169" fontId="0" fillId="0" borderId="41" xfId="0" applyNumberFormat="1" applyBorder="1" applyAlignment="1">
      <alignment horizontal="center"/>
    </xf>
    <xf numFmtId="169" fontId="0" fillId="0" borderId="42" xfId="0" applyNumberFormat="1" applyBorder="1" applyAlignment="1">
      <alignment horizontal="center"/>
    </xf>
    <xf numFmtId="0" fontId="3" fillId="0" borderId="43" xfId="0" applyFont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5" xfId="0" applyFont="1" applyFill="1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180" fontId="3" fillId="0" borderId="43" xfId="0" applyNumberFormat="1" applyFont="1" applyBorder="1" applyAlignment="1">
      <alignment/>
    </xf>
    <xf numFmtId="180" fontId="3" fillId="0" borderId="41" xfId="0" applyNumberFormat="1" applyFont="1" applyBorder="1" applyAlignment="1">
      <alignment/>
    </xf>
    <xf numFmtId="180" fontId="3" fillId="0" borderId="42" xfId="0" applyNumberFormat="1" applyFont="1" applyBorder="1" applyAlignment="1">
      <alignment/>
    </xf>
    <xf numFmtId="0" fontId="0" fillId="0" borderId="43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28" fillId="0" borderId="35" xfId="0" applyFont="1" applyBorder="1" applyAlignment="1">
      <alignment/>
    </xf>
    <xf numFmtId="0" fontId="28" fillId="0" borderId="30" xfId="0" applyFont="1" applyBorder="1" applyAlignment="1">
      <alignment/>
    </xf>
    <xf numFmtId="0" fontId="28" fillId="0" borderId="32" xfId="0" applyFont="1" applyBorder="1" applyAlignment="1">
      <alignment/>
    </xf>
    <xf numFmtId="169" fontId="0" fillId="0" borderId="35" xfId="0" applyNumberFormat="1" applyBorder="1" applyAlignment="1">
      <alignment horizontal="center"/>
    </xf>
    <xf numFmtId="169" fontId="0" fillId="0" borderId="30" xfId="0" applyNumberFormat="1" applyBorder="1" applyAlignment="1">
      <alignment horizontal="center"/>
    </xf>
    <xf numFmtId="169" fontId="0" fillId="0" borderId="32" xfId="0" applyNumberFormat="1" applyBorder="1" applyAlignment="1">
      <alignment horizontal="center"/>
    </xf>
    <xf numFmtId="180" fontId="28" fillId="0" borderId="35" xfId="0" applyNumberFormat="1" applyFont="1" applyBorder="1" applyAlignment="1">
      <alignment horizontal="center"/>
    </xf>
    <xf numFmtId="180" fontId="28" fillId="0" borderId="30" xfId="0" applyNumberFormat="1" applyFont="1" applyBorder="1" applyAlignment="1">
      <alignment horizontal="center"/>
    </xf>
    <xf numFmtId="0" fontId="29" fillId="0" borderId="43" xfId="0" applyFont="1" applyBorder="1" applyAlignment="1">
      <alignment/>
    </xf>
    <xf numFmtId="0" fontId="30" fillId="0" borderId="43" xfId="0" applyFont="1" applyFill="1" applyBorder="1" applyAlignment="1">
      <alignment/>
    </xf>
    <xf numFmtId="0" fontId="30" fillId="0" borderId="41" xfId="0" applyFont="1" applyFill="1" applyBorder="1" applyAlignment="1">
      <alignment/>
    </xf>
    <xf numFmtId="0" fontId="30" fillId="0" borderId="44" xfId="0" applyFont="1" applyFill="1" applyBorder="1" applyAlignment="1">
      <alignment/>
    </xf>
    <xf numFmtId="0" fontId="30" fillId="0" borderId="45" xfId="0" applyFont="1" applyFill="1" applyBorder="1" applyAlignment="1">
      <alignment/>
    </xf>
    <xf numFmtId="0" fontId="29" fillId="0" borderId="43" xfId="0" applyFont="1" applyBorder="1" applyAlignment="1">
      <alignment horizont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0" borderId="46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180" fontId="0" fillId="0" borderId="35" xfId="0" applyNumberFormat="1" applyBorder="1" applyAlignment="1">
      <alignment horizontal="center"/>
    </xf>
    <xf numFmtId="180" fontId="0" fillId="0" borderId="43" xfId="0" applyNumberFormat="1" applyBorder="1" applyAlignment="1">
      <alignment horizontal="center"/>
    </xf>
    <xf numFmtId="180" fontId="0" fillId="0" borderId="36" xfId="0" applyNumberFormat="1" applyBorder="1" applyAlignment="1">
      <alignment horizontal="center"/>
    </xf>
    <xf numFmtId="180" fontId="0" fillId="0" borderId="30" xfId="0" applyNumberFormat="1" applyBorder="1" applyAlignment="1">
      <alignment horizontal="center"/>
    </xf>
    <xf numFmtId="180" fontId="0" fillId="0" borderId="41" xfId="0" applyNumberFormat="1" applyBorder="1" applyAlignment="1">
      <alignment horizontal="center"/>
    </xf>
    <xf numFmtId="180" fontId="0" fillId="0" borderId="16" xfId="0" applyNumberFormat="1" applyBorder="1" applyAlignment="1">
      <alignment horizontal="center"/>
    </xf>
    <xf numFmtId="180" fontId="0" fillId="0" borderId="32" xfId="0" applyNumberFormat="1" applyBorder="1" applyAlignment="1">
      <alignment horizontal="center"/>
    </xf>
    <xf numFmtId="180" fontId="0" fillId="0" borderId="42" xfId="0" applyNumberFormat="1" applyBorder="1" applyAlignment="1">
      <alignment horizontal="center"/>
    </xf>
    <xf numFmtId="180" fontId="0" fillId="0" borderId="17" xfId="0" applyNumberFormat="1" applyBorder="1" applyAlignment="1">
      <alignment horizontal="center"/>
    </xf>
    <xf numFmtId="180" fontId="3" fillId="0" borderId="11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25" xfId="0" applyNumberFormat="1" applyFont="1" applyBorder="1" applyAlignment="1">
      <alignment/>
    </xf>
    <xf numFmtId="180" fontId="28" fillId="0" borderId="34" xfId="0" applyNumberFormat="1" applyFont="1" applyBorder="1" applyAlignment="1">
      <alignment horizontal="center"/>
    </xf>
    <xf numFmtId="180" fontId="3" fillId="0" borderId="20" xfId="0" applyNumberFormat="1" applyFont="1" applyBorder="1" applyAlignment="1">
      <alignment horizontal="center"/>
    </xf>
    <xf numFmtId="180" fontId="3" fillId="0" borderId="24" xfId="0" applyNumberFormat="1" applyFont="1" applyBorder="1" applyAlignment="1">
      <alignment horizontal="center"/>
    </xf>
    <xf numFmtId="180" fontId="3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80" fontId="0" fillId="0" borderId="36" xfId="0" applyNumberFormat="1" applyBorder="1" applyAlignment="1">
      <alignment/>
    </xf>
    <xf numFmtId="180" fontId="0" fillId="0" borderId="16" xfId="0" applyNumberFormat="1" applyBorder="1" applyAlignment="1">
      <alignment/>
    </xf>
    <xf numFmtId="180" fontId="0" fillId="0" borderId="17" xfId="0" applyNumberFormat="1" applyBorder="1" applyAlignment="1">
      <alignment/>
    </xf>
    <xf numFmtId="197" fontId="3" fillId="0" borderId="49" xfId="0" applyNumberFormat="1" applyFont="1" applyFill="1" applyBorder="1" applyAlignment="1">
      <alignment vertical="center" wrapText="1"/>
    </xf>
    <xf numFmtId="0" fontId="28" fillId="26" borderId="10" xfId="0" applyFont="1" applyFill="1" applyBorder="1" applyAlignment="1">
      <alignment/>
    </xf>
    <xf numFmtId="0" fontId="28" fillId="26" borderId="22" xfId="0" applyFont="1" applyFill="1" applyBorder="1" applyAlignment="1">
      <alignment/>
    </xf>
    <xf numFmtId="0" fontId="28" fillId="26" borderId="50" xfId="0" applyFont="1" applyFill="1" applyBorder="1" applyAlignment="1">
      <alignment/>
    </xf>
    <xf numFmtId="0" fontId="28" fillId="26" borderId="51" xfId="0" applyFont="1" applyFill="1" applyBorder="1" applyAlignment="1">
      <alignment/>
    </xf>
    <xf numFmtId="0" fontId="29" fillId="0" borderId="34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8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80" fontId="0" fillId="0" borderId="0" xfId="0" applyNumberFormat="1" applyBorder="1" applyAlignment="1">
      <alignment horizontal="center"/>
    </xf>
    <xf numFmtId="0" fontId="0" fillId="0" borderId="39" xfId="0" applyBorder="1" applyAlignment="1">
      <alignment/>
    </xf>
    <xf numFmtId="0" fontId="0" fillId="0" borderId="25" xfId="0" applyBorder="1" applyAlignment="1">
      <alignment/>
    </xf>
    <xf numFmtId="0" fontId="0" fillId="0" borderId="5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80" fontId="0" fillId="0" borderId="52" xfId="0" applyNumberFormat="1" applyBorder="1" applyAlignment="1">
      <alignment horizontal="center" wrapText="1"/>
    </xf>
    <xf numFmtId="180" fontId="0" fillId="0" borderId="53" xfId="0" applyNumberFormat="1" applyBorder="1" applyAlignment="1">
      <alignment horizontal="center" wrapText="1"/>
    </xf>
    <xf numFmtId="180" fontId="0" fillId="0" borderId="19" xfId="0" applyNumberFormat="1" applyBorder="1" applyAlignment="1">
      <alignment horizontal="center" wrapText="1"/>
    </xf>
    <xf numFmtId="180" fontId="0" fillId="0" borderId="52" xfId="0" applyNumberFormat="1" applyFont="1" applyBorder="1" applyAlignment="1">
      <alignment horizontal="center" vertical="center"/>
    </xf>
    <xf numFmtId="180" fontId="0" fillId="0" borderId="53" xfId="0" applyNumberFormat="1" applyFont="1" applyBorder="1" applyAlignment="1">
      <alignment horizontal="center" vertical="center"/>
    </xf>
    <xf numFmtId="180" fontId="0" fillId="0" borderId="19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9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8" fillId="0" borderId="39" xfId="0" applyFont="1" applyBorder="1" applyAlignment="1">
      <alignment horizontal="center" wrapText="1"/>
    </xf>
    <xf numFmtId="0" fontId="28" fillId="0" borderId="25" xfId="0" applyFont="1" applyBorder="1" applyAlignment="1">
      <alignment horizontal="center" wrapText="1"/>
    </xf>
    <xf numFmtId="0" fontId="28" fillId="0" borderId="17" xfId="0" applyFont="1" applyBorder="1" applyAlignment="1">
      <alignment horizontal="center" wrapText="1"/>
    </xf>
    <xf numFmtId="0" fontId="0" fillId="0" borderId="3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80" fontId="0" fillId="0" borderId="25" xfId="0" applyNumberFormat="1" applyBorder="1" applyAlignment="1">
      <alignment horizontal="center"/>
    </xf>
    <xf numFmtId="180" fontId="0" fillId="0" borderId="17" xfId="0" applyNumberFormat="1" applyBorder="1" applyAlignment="1">
      <alignment horizontal="center"/>
    </xf>
    <xf numFmtId="0" fontId="3" fillId="22" borderId="54" xfId="0" applyFont="1" applyFill="1" applyBorder="1" applyAlignment="1">
      <alignment horizontal="center"/>
    </xf>
    <xf numFmtId="0" fontId="3" fillId="22" borderId="55" xfId="0" applyFont="1" applyFill="1" applyBorder="1" applyAlignment="1">
      <alignment horizontal="center"/>
    </xf>
    <xf numFmtId="0" fontId="3" fillId="22" borderId="56" xfId="0" applyFont="1" applyFill="1" applyBorder="1" applyAlignment="1">
      <alignment horizontal="center"/>
    </xf>
    <xf numFmtId="0" fontId="0" fillId="0" borderId="37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180" fontId="0" fillId="0" borderId="37" xfId="0" applyNumberFormat="1" applyFont="1" applyBorder="1" applyAlignment="1">
      <alignment horizontal="center" vertical="center"/>
    </xf>
    <xf numFmtId="180" fontId="0" fillId="0" borderId="11" xfId="0" applyNumberFormat="1" applyFont="1" applyBorder="1" applyAlignment="1">
      <alignment horizontal="center" vertical="center"/>
    </xf>
    <xf numFmtId="180" fontId="0" fillId="0" borderId="36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28" fillId="0" borderId="36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15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28" fillId="0" borderId="22" xfId="0" applyFont="1" applyBorder="1" applyAlignment="1">
      <alignment horizontal="center" wrapText="1"/>
    </xf>
    <xf numFmtId="0" fontId="3" fillId="22" borderId="54" xfId="0" applyFont="1" applyFill="1" applyBorder="1" applyAlignment="1">
      <alignment horizontal="center" vertical="center" wrapText="1"/>
    </xf>
    <xf numFmtId="0" fontId="3" fillId="22" borderId="55" xfId="0" applyFont="1" applyFill="1" applyBorder="1" applyAlignment="1">
      <alignment horizontal="center" vertical="center" wrapText="1"/>
    </xf>
    <xf numFmtId="0" fontId="3" fillId="22" borderId="56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0"/>
  <sheetViews>
    <sheetView tabSelected="1" view="pageBreakPreview" zoomScaleSheetLayoutView="100" workbookViewId="0" topLeftCell="A1">
      <selection activeCell="AW37" sqref="AW37"/>
    </sheetView>
  </sheetViews>
  <sheetFormatPr defaultColWidth="9.00390625" defaultRowHeight="12.75"/>
  <cols>
    <col min="1" max="1" width="17.25390625" style="0" customWidth="1"/>
    <col min="2" max="2" width="16.375" style="0" customWidth="1"/>
    <col min="3" max="3" width="9.75390625" style="0" customWidth="1"/>
    <col min="4" max="4" width="12.125" style="0" customWidth="1"/>
    <col min="5" max="9" width="10.375" style="0" customWidth="1"/>
    <col min="10" max="13" width="10.375" style="0" hidden="1" customWidth="1"/>
    <col min="14" max="14" width="13.00390625" style="0" customWidth="1"/>
    <col min="15" max="15" width="10.25390625" style="0" customWidth="1"/>
    <col min="16" max="16" width="13.00390625" style="0" customWidth="1"/>
    <col min="17" max="20" width="10.00390625" style="0" customWidth="1"/>
    <col min="21" max="22" width="11.125" style="12" hidden="1" customWidth="1"/>
    <col min="23" max="24" width="10.875" style="12" hidden="1" customWidth="1"/>
    <col min="25" max="32" width="9.125" style="12" hidden="1" customWidth="1"/>
    <col min="33" max="34" width="9.125" style="12" customWidth="1"/>
    <col min="35" max="35" width="9.125" style="12" hidden="1" customWidth="1"/>
    <col min="36" max="36" width="0" style="12" hidden="1" customWidth="1"/>
    <col min="37" max="40" width="9.125" style="12" hidden="1" customWidth="1"/>
    <col min="41" max="45" width="0" style="0" hidden="1" customWidth="1"/>
  </cols>
  <sheetData>
    <row r="1" spans="1:21" ht="15.75">
      <c r="A1" s="5"/>
      <c r="B1" s="5"/>
      <c r="D1" s="11" t="s">
        <v>47</v>
      </c>
      <c r="E1" s="13" t="s">
        <v>45</v>
      </c>
      <c r="F1" s="5"/>
      <c r="G1" s="5"/>
      <c r="H1" s="5"/>
      <c r="I1" s="5"/>
      <c r="L1" s="11"/>
      <c r="N1" s="4"/>
      <c r="O1" s="4"/>
      <c r="P1" s="142"/>
      <c r="Q1" s="4"/>
      <c r="R1" s="4"/>
      <c r="S1" s="4"/>
      <c r="U1" s="14" t="s">
        <v>46</v>
      </c>
    </row>
    <row r="2" ht="13.5" thickBot="1">
      <c r="P2" s="143"/>
    </row>
    <row r="3" spans="1:40" ht="51" customHeight="1" thickBot="1">
      <c r="A3" s="204" t="s">
        <v>11</v>
      </c>
      <c r="B3" s="204" t="s">
        <v>28</v>
      </c>
      <c r="C3" s="221" t="s">
        <v>4</v>
      </c>
      <c r="D3" s="221" t="s">
        <v>21</v>
      </c>
      <c r="E3" s="204" t="s">
        <v>10</v>
      </c>
      <c r="F3" s="221" t="s">
        <v>42</v>
      </c>
      <c r="G3" s="222"/>
      <c r="H3" s="222"/>
      <c r="I3" s="223"/>
      <c r="J3" s="221" t="s">
        <v>43</v>
      </c>
      <c r="K3" s="222"/>
      <c r="L3" s="222"/>
      <c r="M3" s="223"/>
      <c r="N3" s="230" t="s">
        <v>5</v>
      </c>
      <c r="O3" s="233" t="s">
        <v>22</v>
      </c>
      <c r="P3" s="236" t="s">
        <v>44</v>
      </c>
      <c r="Q3" s="239" t="s">
        <v>39</v>
      </c>
      <c r="R3" s="240"/>
      <c r="S3" s="240"/>
      <c r="T3" s="241"/>
      <c r="AG3"/>
      <c r="AH3"/>
      <c r="AI3"/>
      <c r="AJ3"/>
      <c r="AK3"/>
      <c r="AL3"/>
      <c r="AM3"/>
      <c r="AN3"/>
    </row>
    <row r="4" spans="1:40" ht="15.75" customHeight="1" thickBot="1">
      <c r="A4" s="205"/>
      <c r="B4" s="205"/>
      <c r="C4" s="224"/>
      <c r="D4" s="224"/>
      <c r="E4" s="205"/>
      <c r="F4" s="224"/>
      <c r="G4" s="225"/>
      <c r="H4" s="225"/>
      <c r="I4" s="226"/>
      <c r="J4" s="224"/>
      <c r="K4" s="225"/>
      <c r="L4" s="225"/>
      <c r="M4" s="226"/>
      <c r="N4" s="231"/>
      <c r="O4" s="234"/>
      <c r="P4" s="237"/>
      <c r="Q4" s="147">
        <v>0.28249919999999995</v>
      </c>
      <c r="R4" s="147">
        <v>0.2595696</v>
      </c>
      <c r="S4" s="147">
        <v>0.1767456</v>
      </c>
      <c r="T4" s="147">
        <v>0.10346879999999999</v>
      </c>
      <c r="AG4"/>
      <c r="AH4"/>
      <c r="AI4"/>
      <c r="AJ4"/>
      <c r="AK4"/>
      <c r="AL4"/>
      <c r="AM4"/>
      <c r="AN4"/>
    </row>
    <row r="5" spans="1:40" ht="16.5" customHeight="1">
      <c r="A5" s="205"/>
      <c r="B5" s="205"/>
      <c r="C5" s="224"/>
      <c r="D5" s="224"/>
      <c r="E5" s="205"/>
      <c r="F5" s="224"/>
      <c r="G5" s="225"/>
      <c r="H5" s="225"/>
      <c r="I5" s="226"/>
      <c r="J5" s="224"/>
      <c r="K5" s="225"/>
      <c r="L5" s="225"/>
      <c r="M5" s="226"/>
      <c r="N5" s="231"/>
      <c r="O5" s="234"/>
      <c r="P5" s="237"/>
      <c r="Q5" s="148">
        <v>34.62</v>
      </c>
      <c r="R5" s="148">
        <v>31.81</v>
      </c>
      <c r="S5" s="148">
        <v>21.66</v>
      </c>
      <c r="T5" s="149">
        <v>12.68</v>
      </c>
      <c r="U5" s="12">
        <f>R5*R6</f>
        <v>25.95696</v>
      </c>
      <c r="V5" s="12">
        <f>S5*S6</f>
        <v>17.67456</v>
      </c>
      <c r="W5" s="12">
        <f>T5*T6</f>
        <v>10.346879999999999</v>
      </c>
      <c r="AG5"/>
      <c r="AH5"/>
      <c r="AI5"/>
      <c r="AJ5"/>
      <c r="AK5"/>
      <c r="AL5"/>
      <c r="AM5"/>
      <c r="AN5"/>
    </row>
    <row r="6" spans="1:40" ht="16.5" customHeight="1">
      <c r="A6" s="205"/>
      <c r="B6" s="205"/>
      <c r="C6" s="224"/>
      <c r="D6" s="224"/>
      <c r="E6" s="205"/>
      <c r="F6" s="224"/>
      <c r="G6" s="225"/>
      <c r="H6" s="225"/>
      <c r="I6" s="226"/>
      <c r="J6" s="224"/>
      <c r="K6" s="225"/>
      <c r="L6" s="225"/>
      <c r="M6" s="226"/>
      <c r="N6" s="231"/>
      <c r="O6" s="234"/>
      <c r="P6" s="237"/>
      <c r="Q6" s="150">
        <v>0.816</v>
      </c>
      <c r="R6" s="150">
        <v>0.816</v>
      </c>
      <c r="S6" s="150">
        <v>0.816</v>
      </c>
      <c r="T6" s="151">
        <v>0.816</v>
      </c>
      <c r="U6" s="12">
        <v>38.32608</v>
      </c>
      <c r="V6" s="12">
        <v>26.09536</v>
      </c>
      <c r="W6" s="12">
        <v>15.2736</v>
      </c>
      <c r="AG6"/>
      <c r="AH6"/>
      <c r="AI6"/>
      <c r="AJ6"/>
      <c r="AK6"/>
      <c r="AL6"/>
      <c r="AM6"/>
      <c r="AN6"/>
    </row>
    <row r="7" spans="1:40" ht="15" customHeight="1">
      <c r="A7" s="205"/>
      <c r="B7" s="205"/>
      <c r="C7" s="224"/>
      <c r="D7" s="224"/>
      <c r="E7" s="205"/>
      <c r="F7" s="227"/>
      <c r="G7" s="228"/>
      <c r="H7" s="228"/>
      <c r="I7" s="229"/>
      <c r="J7" s="227"/>
      <c r="K7" s="228"/>
      <c r="L7" s="228"/>
      <c r="M7" s="229"/>
      <c r="N7" s="231"/>
      <c r="O7" s="234"/>
      <c r="P7" s="237"/>
      <c r="Q7" s="242" t="s">
        <v>40</v>
      </c>
      <c r="R7" s="242"/>
      <c r="S7" s="242"/>
      <c r="T7" s="243"/>
      <c r="AG7"/>
      <c r="AH7"/>
      <c r="AI7"/>
      <c r="AJ7"/>
      <c r="AK7"/>
      <c r="AL7"/>
      <c r="AM7"/>
      <c r="AN7"/>
    </row>
    <row r="8" spans="1:40" ht="39.75" customHeight="1" thickBot="1">
      <c r="A8" s="207"/>
      <c r="B8" s="207"/>
      <c r="C8" s="244"/>
      <c r="D8" s="244"/>
      <c r="E8" s="207"/>
      <c r="F8" s="68" t="s">
        <v>23</v>
      </c>
      <c r="G8" s="34" t="s">
        <v>24</v>
      </c>
      <c r="H8" s="34" t="s">
        <v>26</v>
      </c>
      <c r="I8" s="42" t="s">
        <v>25</v>
      </c>
      <c r="J8" s="68" t="s">
        <v>23</v>
      </c>
      <c r="K8" s="34" t="s">
        <v>24</v>
      </c>
      <c r="L8" s="34" t="s">
        <v>26</v>
      </c>
      <c r="M8" s="42" t="s">
        <v>25</v>
      </c>
      <c r="N8" s="232"/>
      <c r="O8" s="235"/>
      <c r="P8" s="238"/>
      <c r="Q8" s="35" t="s">
        <v>23</v>
      </c>
      <c r="R8" s="34" t="s">
        <v>24</v>
      </c>
      <c r="S8" s="34" t="s">
        <v>26</v>
      </c>
      <c r="T8" s="42" t="s">
        <v>25</v>
      </c>
      <c r="AG8"/>
      <c r="AH8"/>
      <c r="AI8"/>
      <c r="AJ8"/>
      <c r="AK8"/>
      <c r="AL8"/>
      <c r="AM8"/>
      <c r="AN8"/>
    </row>
    <row r="9" spans="1:20" ht="15" customHeight="1" thickBot="1">
      <c r="A9" s="201" t="s">
        <v>36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3"/>
    </row>
    <row r="10" spans="1:40" ht="12.75" customHeight="1">
      <c r="A10" s="204" t="s">
        <v>16</v>
      </c>
      <c r="B10" s="204" t="s">
        <v>27</v>
      </c>
      <c r="C10" s="32" t="s">
        <v>0</v>
      </c>
      <c r="D10" s="208" t="s">
        <v>29</v>
      </c>
      <c r="E10" s="211" t="s">
        <v>30</v>
      </c>
      <c r="F10" s="43">
        <v>3.92695</v>
      </c>
      <c r="G10" s="45">
        <v>3.8937100000000004</v>
      </c>
      <c r="H10" s="45">
        <v>3.77361</v>
      </c>
      <c r="I10" s="45">
        <v>3.6673600000000004</v>
      </c>
      <c r="J10" s="43">
        <v>1.86279</v>
      </c>
      <c r="K10" s="45">
        <v>1.8295499999999998</v>
      </c>
      <c r="L10" s="45">
        <v>1.70945</v>
      </c>
      <c r="M10" s="51">
        <v>1.6031999999999997</v>
      </c>
      <c r="N10" s="95">
        <v>2.06416</v>
      </c>
      <c r="O10" s="103">
        <v>0.00317</v>
      </c>
      <c r="P10" s="103">
        <v>1.45</v>
      </c>
      <c r="Q10" s="89">
        <v>0.40962</v>
      </c>
      <c r="R10" s="89">
        <v>0.37638</v>
      </c>
      <c r="S10" s="89">
        <v>0.25628</v>
      </c>
      <c r="T10" s="51">
        <v>0.15003</v>
      </c>
      <c r="U10" s="62">
        <f>ROUND(F10*1.18,5)</f>
        <v>4.6338</v>
      </c>
      <c r="V10" s="62">
        <f aca="true" t="shared" si="0" ref="V10:X13">ROUND(G10*1.18,5)</f>
        <v>4.59458</v>
      </c>
      <c r="W10" s="62">
        <f t="shared" si="0"/>
        <v>4.45286</v>
      </c>
      <c r="X10" s="62">
        <f t="shared" si="0"/>
        <v>4.32748</v>
      </c>
      <c r="Y10" s="62" t="e">
        <f>P10/#REF!</f>
        <v>#REF!</v>
      </c>
      <c r="AB10" s="12" t="e">
        <f>P10/#REF!</f>
        <v>#REF!</v>
      </c>
      <c r="AK10" s="12">
        <f>F10*1.18</f>
        <v>4.633801</v>
      </c>
      <c r="AL10" s="12">
        <f>G10*1.18</f>
        <v>4.594577800000001</v>
      </c>
      <c r="AM10" s="12">
        <f aca="true" t="shared" si="1" ref="AL10:AN13">H10*1.18</f>
        <v>4.4528598</v>
      </c>
      <c r="AN10" s="12">
        <f t="shared" si="1"/>
        <v>4.327484800000001</v>
      </c>
    </row>
    <row r="11" spans="1:40" ht="12.75" customHeight="1">
      <c r="A11" s="205"/>
      <c r="B11" s="205"/>
      <c r="C11" s="17" t="s">
        <v>1</v>
      </c>
      <c r="D11" s="209"/>
      <c r="E11" s="212"/>
      <c r="F11" s="46">
        <v>4.0786</v>
      </c>
      <c r="G11" s="44">
        <v>4.04536</v>
      </c>
      <c r="H11" s="44">
        <v>3.9252599999999993</v>
      </c>
      <c r="I11" s="44">
        <v>3.8190099999999996</v>
      </c>
      <c r="J11" s="46">
        <v>1.86279</v>
      </c>
      <c r="K11" s="44">
        <v>1.8295499999999998</v>
      </c>
      <c r="L11" s="44">
        <v>1.70945</v>
      </c>
      <c r="M11" s="52">
        <v>1.6031999999999997</v>
      </c>
      <c r="N11" s="96">
        <v>2.21581</v>
      </c>
      <c r="O11" s="71">
        <v>0.00317</v>
      </c>
      <c r="P11" s="71">
        <v>1.45</v>
      </c>
      <c r="Q11" s="90">
        <v>0.40962</v>
      </c>
      <c r="R11" s="90">
        <v>0.37638</v>
      </c>
      <c r="S11" s="90">
        <v>0.25628</v>
      </c>
      <c r="T11" s="52">
        <v>0.15003</v>
      </c>
      <c r="U11" s="62">
        <f>ROUND(F11*1.18,5)</f>
        <v>4.81275</v>
      </c>
      <c r="V11" s="62">
        <f t="shared" si="0"/>
        <v>4.77352</v>
      </c>
      <c r="W11" s="62">
        <f t="shared" si="0"/>
        <v>4.63181</v>
      </c>
      <c r="X11" s="62">
        <f t="shared" si="0"/>
        <v>4.50643</v>
      </c>
      <c r="Y11" s="62"/>
      <c r="AK11" s="12">
        <f>F11*1.18</f>
        <v>4.812747999999999</v>
      </c>
      <c r="AL11" s="12">
        <f t="shared" si="1"/>
        <v>4.7735248</v>
      </c>
      <c r="AM11" s="12">
        <f t="shared" si="1"/>
        <v>4.631806799999999</v>
      </c>
      <c r="AN11" s="12">
        <f>I11*1.18</f>
        <v>4.5064318</v>
      </c>
    </row>
    <row r="12" spans="1:40" ht="12.75" customHeight="1">
      <c r="A12" s="205"/>
      <c r="B12" s="205"/>
      <c r="C12" s="17" t="s">
        <v>2</v>
      </c>
      <c r="D12" s="209"/>
      <c r="E12" s="212"/>
      <c r="F12" s="46">
        <v>4.54286</v>
      </c>
      <c r="G12" s="44">
        <v>4.50962</v>
      </c>
      <c r="H12" s="44">
        <v>4.38952</v>
      </c>
      <c r="I12" s="44">
        <v>4.28327</v>
      </c>
      <c r="J12" s="46">
        <v>1.86279</v>
      </c>
      <c r="K12" s="44">
        <v>1.8295499999999998</v>
      </c>
      <c r="L12" s="44">
        <v>1.70945</v>
      </c>
      <c r="M12" s="52">
        <v>1.6031999999999997</v>
      </c>
      <c r="N12" s="96">
        <v>2.68007</v>
      </c>
      <c r="O12" s="71">
        <v>0.00317</v>
      </c>
      <c r="P12" s="71">
        <v>1.45</v>
      </c>
      <c r="Q12" s="90">
        <v>0.40962</v>
      </c>
      <c r="R12" s="90">
        <v>0.37638</v>
      </c>
      <c r="S12" s="90">
        <v>0.25628</v>
      </c>
      <c r="T12" s="52">
        <v>0.15003</v>
      </c>
      <c r="U12" s="62">
        <f>ROUND(F12*1.18,5)</f>
        <v>5.36057</v>
      </c>
      <c r="V12" s="62">
        <f t="shared" si="0"/>
        <v>5.32135</v>
      </c>
      <c r="W12" s="62">
        <f t="shared" si="0"/>
        <v>5.17963</v>
      </c>
      <c r="X12" s="62">
        <f t="shared" si="0"/>
        <v>5.05426</v>
      </c>
      <c r="Y12" s="62"/>
      <c r="AK12" s="12">
        <f>F12*1.18</f>
        <v>5.3605748</v>
      </c>
      <c r="AL12" s="12">
        <f t="shared" si="1"/>
        <v>5.3213516</v>
      </c>
      <c r="AM12" s="12">
        <f t="shared" si="1"/>
        <v>5.1796336</v>
      </c>
      <c r="AN12" s="12">
        <f t="shared" si="1"/>
        <v>5.0542586</v>
      </c>
    </row>
    <row r="13" spans="1:40" ht="12.75" customHeight="1" thickBot="1">
      <c r="A13" s="205"/>
      <c r="B13" s="207"/>
      <c r="C13" s="33" t="s">
        <v>3</v>
      </c>
      <c r="D13" s="210"/>
      <c r="E13" s="212"/>
      <c r="F13" s="53">
        <v>5.30657</v>
      </c>
      <c r="G13" s="54">
        <v>5.27333</v>
      </c>
      <c r="H13" s="54">
        <v>5.15323</v>
      </c>
      <c r="I13" s="54">
        <v>5.04698</v>
      </c>
      <c r="J13" s="53">
        <v>1.86279</v>
      </c>
      <c r="K13" s="54">
        <v>1.8295499999999998</v>
      </c>
      <c r="L13" s="54">
        <v>1.70945</v>
      </c>
      <c r="M13" s="55">
        <v>1.6031999999999997</v>
      </c>
      <c r="N13" s="97">
        <v>3.44378</v>
      </c>
      <c r="O13" s="72">
        <v>0.00317</v>
      </c>
      <c r="P13" s="72">
        <v>1.45</v>
      </c>
      <c r="Q13" s="91">
        <v>0.40962</v>
      </c>
      <c r="R13" s="91">
        <v>0.37638</v>
      </c>
      <c r="S13" s="91">
        <v>0.25628</v>
      </c>
      <c r="T13" s="55">
        <v>0.15003</v>
      </c>
      <c r="U13" s="62">
        <f>ROUND(F13*1.18,5)</f>
        <v>6.26175</v>
      </c>
      <c r="V13" s="62">
        <f t="shared" si="0"/>
        <v>6.22253</v>
      </c>
      <c r="W13" s="62">
        <f t="shared" si="0"/>
        <v>6.08081</v>
      </c>
      <c r="X13" s="62">
        <f t="shared" si="0"/>
        <v>5.95544</v>
      </c>
      <c r="Y13" s="62"/>
      <c r="AK13" s="12">
        <f>F13*1.18</f>
        <v>6.2617525999999994</v>
      </c>
      <c r="AL13" s="12">
        <f t="shared" si="1"/>
        <v>6.222529399999999</v>
      </c>
      <c r="AM13" s="12">
        <f t="shared" si="1"/>
        <v>6.080811399999999</v>
      </c>
      <c r="AN13" s="12">
        <f>I13*1.18</f>
        <v>5.955436399999999</v>
      </c>
    </row>
    <row r="14" spans="1:24" ht="12.75" customHeight="1" hidden="1">
      <c r="A14" s="205"/>
      <c r="B14" s="115" t="s">
        <v>37</v>
      </c>
      <c r="C14" s="32" t="s">
        <v>0</v>
      </c>
      <c r="D14" s="47" t="s">
        <v>18</v>
      </c>
      <c r="E14" s="212"/>
      <c r="F14" s="48">
        <v>2.68528</v>
      </c>
      <c r="G14" s="49">
        <v>2.6735100000000003</v>
      </c>
      <c r="H14" s="49">
        <v>2.63098</v>
      </c>
      <c r="I14" s="49">
        <v>2.59336</v>
      </c>
      <c r="J14" s="48">
        <v>0.66168</v>
      </c>
      <c r="K14" s="49">
        <v>0.64991</v>
      </c>
      <c r="L14" s="49">
        <v>0.60738</v>
      </c>
      <c r="M14" s="50">
        <v>0.56976</v>
      </c>
      <c r="N14" s="49">
        <v>2.0236</v>
      </c>
      <c r="O14" s="73">
        <v>0.00317</v>
      </c>
      <c r="P14" s="104">
        <v>0.51346</v>
      </c>
      <c r="Q14" s="73">
        <v>0.14505</v>
      </c>
      <c r="R14" s="73">
        <v>0.13328</v>
      </c>
      <c r="S14" s="73">
        <v>0.09075</v>
      </c>
      <c r="T14" s="50">
        <v>0.05313</v>
      </c>
      <c r="U14" s="62">
        <f>P14/1000</f>
        <v>0.00051346</v>
      </c>
      <c r="V14" s="62"/>
      <c r="W14" s="62"/>
      <c r="X14" s="62"/>
    </row>
    <row r="15" spans="1:24" ht="12.75" customHeight="1" hidden="1">
      <c r="A15" s="205"/>
      <c r="B15" s="116"/>
      <c r="C15" s="17"/>
      <c r="D15" s="25" t="s">
        <v>17</v>
      </c>
      <c r="E15" s="212"/>
      <c r="F15" s="20">
        <v>3.17066</v>
      </c>
      <c r="G15" s="37">
        <v>3.15021</v>
      </c>
      <c r="H15" s="37">
        <v>3.0763299999999996</v>
      </c>
      <c r="I15" s="37">
        <v>3.01098</v>
      </c>
      <c r="J15" s="20">
        <v>1.1470600000000002</v>
      </c>
      <c r="K15" s="37">
        <v>1.1266100000000001</v>
      </c>
      <c r="L15" s="37">
        <v>1.05273</v>
      </c>
      <c r="M15" s="21">
        <v>0.98738</v>
      </c>
      <c r="N15" s="37">
        <v>2.0236</v>
      </c>
      <c r="O15" s="74">
        <v>0.00317</v>
      </c>
      <c r="P15" s="105">
        <v>0.89192</v>
      </c>
      <c r="Q15" s="74">
        <v>0.25197</v>
      </c>
      <c r="R15" s="74">
        <v>0.23152</v>
      </c>
      <c r="S15" s="74">
        <v>0.15764</v>
      </c>
      <c r="T15" s="21">
        <v>0.09229</v>
      </c>
      <c r="U15" s="62">
        <f>P15/1000</f>
        <v>0.00089192</v>
      </c>
      <c r="V15" s="62"/>
      <c r="W15" s="62"/>
      <c r="X15" s="62"/>
    </row>
    <row r="16" spans="1:24" ht="12.75" customHeight="1" hidden="1">
      <c r="A16" s="205"/>
      <c r="B16" s="116"/>
      <c r="C16" s="17"/>
      <c r="D16" s="26" t="s">
        <v>19</v>
      </c>
      <c r="E16" s="212"/>
      <c r="F16" s="22">
        <v>5.4153</v>
      </c>
      <c r="G16" s="38">
        <v>5.3547199999999995</v>
      </c>
      <c r="H16" s="38">
        <v>5.13588</v>
      </c>
      <c r="I16" s="38">
        <v>4.94228</v>
      </c>
      <c r="J16" s="22">
        <v>3.3916999999999997</v>
      </c>
      <c r="K16" s="38">
        <v>3.33112</v>
      </c>
      <c r="L16" s="38">
        <v>3.1122799999999997</v>
      </c>
      <c r="M16" s="23">
        <v>2.9186799999999997</v>
      </c>
      <c r="N16" s="38">
        <v>2.0236</v>
      </c>
      <c r="O16" s="75">
        <v>0.00317</v>
      </c>
      <c r="P16" s="106">
        <v>2.64213</v>
      </c>
      <c r="Q16" s="75">
        <v>0.7464</v>
      </c>
      <c r="R16" s="75">
        <v>0.68582</v>
      </c>
      <c r="S16" s="75">
        <v>0.46698</v>
      </c>
      <c r="T16" s="23">
        <v>0.27338</v>
      </c>
      <c r="U16" s="62">
        <f>P16/1000</f>
        <v>0.00264213</v>
      </c>
      <c r="V16" s="62"/>
      <c r="W16" s="62"/>
      <c r="X16" s="62"/>
    </row>
    <row r="17" spans="1:24" ht="12.75" customHeight="1" hidden="1">
      <c r="A17" s="205"/>
      <c r="B17" s="116"/>
      <c r="C17" s="17"/>
      <c r="D17" s="27" t="s">
        <v>18</v>
      </c>
      <c r="E17" s="212"/>
      <c r="F17" s="18">
        <v>2.68528</v>
      </c>
      <c r="G17" s="36">
        <v>2.6735100000000003</v>
      </c>
      <c r="H17" s="36">
        <v>2.63098</v>
      </c>
      <c r="I17" s="36">
        <v>2.59336</v>
      </c>
      <c r="J17" s="18">
        <v>0.66168</v>
      </c>
      <c r="K17" s="36">
        <v>0.64991</v>
      </c>
      <c r="L17" s="36">
        <v>0.60738</v>
      </c>
      <c r="M17" s="19">
        <v>0.56976</v>
      </c>
      <c r="N17" s="36">
        <v>2.0236</v>
      </c>
      <c r="O17" s="76">
        <v>0.00317</v>
      </c>
      <c r="P17" s="107">
        <v>0.51346</v>
      </c>
      <c r="Q17" s="76">
        <v>0.14505</v>
      </c>
      <c r="R17" s="76">
        <v>0.13328</v>
      </c>
      <c r="S17" s="76">
        <v>0.09075</v>
      </c>
      <c r="T17" s="19">
        <v>0.05313</v>
      </c>
      <c r="U17" s="62">
        <f>P17/1000</f>
        <v>0.00051346</v>
      </c>
      <c r="V17" s="62"/>
      <c r="W17" s="62"/>
      <c r="X17" s="62"/>
    </row>
    <row r="18" spans="1:24" ht="12.75" customHeight="1" hidden="1">
      <c r="A18" s="205"/>
      <c r="B18" s="116"/>
      <c r="C18" s="114"/>
      <c r="D18" s="28" t="s">
        <v>20</v>
      </c>
      <c r="E18" s="212"/>
      <c r="F18" s="22">
        <v>3.90957</v>
      </c>
      <c r="G18" s="38">
        <v>3.87591</v>
      </c>
      <c r="H18" s="38">
        <v>3.75431</v>
      </c>
      <c r="I18" s="38">
        <v>3.64674</v>
      </c>
      <c r="J18" s="22">
        <v>1.88597</v>
      </c>
      <c r="K18" s="38">
        <v>1.85231</v>
      </c>
      <c r="L18" s="38">
        <v>1.7307099999999997</v>
      </c>
      <c r="M18" s="23">
        <v>1.6231399999999998</v>
      </c>
      <c r="N18" s="38">
        <v>2.0236</v>
      </c>
      <c r="O18" s="75">
        <v>0.00317</v>
      </c>
      <c r="P18" s="106">
        <v>1.46807</v>
      </c>
      <c r="Q18" s="75">
        <v>0.41473</v>
      </c>
      <c r="R18" s="75">
        <v>0.38107</v>
      </c>
      <c r="S18" s="75">
        <v>0.25947</v>
      </c>
      <c r="T18" s="23">
        <v>0.1519</v>
      </c>
      <c r="U18" s="62">
        <f>P18/1000</f>
        <v>0.00146807</v>
      </c>
      <c r="V18" s="62"/>
      <c r="W18" s="62"/>
      <c r="X18" s="62"/>
    </row>
    <row r="19" spans="1:24" ht="12.75" customHeight="1" hidden="1">
      <c r="A19" s="205"/>
      <c r="B19" s="116"/>
      <c r="C19" s="113" t="s">
        <v>1</v>
      </c>
      <c r="D19" s="24" t="s">
        <v>18</v>
      </c>
      <c r="E19" s="212"/>
      <c r="F19" s="48">
        <v>2.8340399999999994</v>
      </c>
      <c r="G19" s="49">
        <v>2.8222699999999996</v>
      </c>
      <c r="H19" s="49">
        <v>2.7797399999999994</v>
      </c>
      <c r="I19" s="49">
        <v>2.7421199999999994</v>
      </c>
      <c r="J19" s="48">
        <v>0.66168</v>
      </c>
      <c r="K19" s="49">
        <v>0.64991</v>
      </c>
      <c r="L19" s="49">
        <v>0.60738</v>
      </c>
      <c r="M19" s="50">
        <v>0.56976</v>
      </c>
      <c r="N19" s="49">
        <v>2.17236</v>
      </c>
      <c r="O19" s="73">
        <v>0.00317</v>
      </c>
      <c r="P19" s="82">
        <v>0.51346</v>
      </c>
      <c r="Q19" s="73">
        <v>0.14505</v>
      </c>
      <c r="R19" s="73">
        <v>0.13328</v>
      </c>
      <c r="S19" s="73">
        <v>0.09075</v>
      </c>
      <c r="T19" s="50">
        <v>0.05313</v>
      </c>
      <c r="U19" s="62"/>
      <c r="V19" s="62"/>
      <c r="W19" s="62"/>
      <c r="X19" s="62"/>
    </row>
    <row r="20" spans="1:24" ht="12.75" customHeight="1" hidden="1">
      <c r="A20" s="205"/>
      <c r="B20" s="116"/>
      <c r="C20" s="17"/>
      <c r="D20" s="25" t="s">
        <v>17</v>
      </c>
      <c r="E20" s="212"/>
      <c r="F20" s="20">
        <v>3.31942</v>
      </c>
      <c r="G20" s="37">
        <v>3.29897</v>
      </c>
      <c r="H20" s="37">
        <v>3.22509</v>
      </c>
      <c r="I20" s="37">
        <v>3.15974</v>
      </c>
      <c r="J20" s="20">
        <v>1.1470600000000002</v>
      </c>
      <c r="K20" s="37">
        <v>1.1266100000000001</v>
      </c>
      <c r="L20" s="37">
        <v>1.05273</v>
      </c>
      <c r="M20" s="21">
        <v>0.98738</v>
      </c>
      <c r="N20" s="37">
        <v>2.17236</v>
      </c>
      <c r="O20" s="74">
        <v>0.00317</v>
      </c>
      <c r="P20" s="83">
        <v>0.89192</v>
      </c>
      <c r="Q20" s="74">
        <v>0.25197</v>
      </c>
      <c r="R20" s="74">
        <v>0.23152</v>
      </c>
      <c r="S20" s="74">
        <v>0.15764</v>
      </c>
      <c r="T20" s="21">
        <v>0.09229</v>
      </c>
      <c r="U20" s="62"/>
      <c r="V20" s="62"/>
      <c r="W20" s="62"/>
      <c r="X20" s="62"/>
    </row>
    <row r="21" spans="1:24" ht="12.75" customHeight="1" hidden="1">
      <c r="A21" s="205"/>
      <c r="B21" s="116"/>
      <c r="C21" s="17"/>
      <c r="D21" s="26" t="s">
        <v>19</v>
      </c>
      <c r="E21" s="212"/>
      <c r="F21" s="22">
        <v>5.56406</v>
      </c>
      <c r="G21" s="38">
        <v>5.50348</v>
      </c>
      <c r="H21" s="38">
        <v>5.2846400000000004</v>
      </c>
      <c r="I21" s="38">
        <v>5.0910400000000005</v>
      </c>
      <c r="J21" s="22">
        <v>3.3916999999999997</v>
      </c>
      <c r="K21" s="38">
        <v>3.33112</v>
      </c>
      <c r="L21" s="38">
        <v>3.1122799999999997</v>
      </c>
      <c r="M21" s="23">
        <v>2.9186799999999997</v>
      </c>
      <c r="N21" s="38">
        <v>2.17236</v>
      </c>
      <c r="O21" s="75">
        <v>0.00317</v>
      </c>
      <c r="P21" s="84">
        <v>2.64213</v>
      </c>
      <c r="Q21" s="75">
        <v>0.7464</v>
      </c>
      <c r="R21" s="75">
        <v>0.68582</v>
      </c>
      <c r="S21" s="75">
        <v>0.46698</v>
      </c>
      <c r="T21" s="23">
        <v>0.27338</v>
      </c>
      <c r="U21" s="62"/>
      <c r="V21" s="62"/>
      <c r="W21" s="62"/>
      <c r="X21" s="62"/>
    </row>
    <row r="22" spans="1:24" ht="12.75" customHeight="1" hidden="1">
      <c r="A22" s="205"/>
      <c r="B22" s="116"/>
      <c r="C22" s="17"/>
      <c r="D22" s="27" t="s">
        <v>18</v>
      </c>
      <c r="E22" s="212"/>
      <c r="F22" s="18">
        <v>2.8340399999999994</v>
      </c>
      <c r="G22" s="36">
        <v>2.8222699999999996</v>
      </c>
      <c r="H22" s="36">
        <v>2.7797399999999994</v>
      </c>
      <c r="I22" s="36">
        <v>2.7421199999999994</v>
      </c>
      <c r="J22" s="18">
        <v>0.66168</v>
      </c>
      <c r="K22" s="36">
        <v>0.64991</v>
      </c>
      <c r="L22" s="36">
        <v>0.60738</v>
      </c>
      <c r="M22" s="19">
        <v>0.56976</v>
      </c>
      <c r="N22" s="36">
        <v>2.17236</v>
      </c>
      <c r="O22" s="76">
        <v>0.00317</v>
      </c>
      <c r="P22" s="85">
        <v>0.51346</v>
      </c>
      <c r="Q22" s="76">
        <v>0.14505</v>
      </c>
      <c r="R22" s="76">
        <v>0.13328</v>
      </c>
      <c r="S22" s="76">
        <v>0.09075</v>
      </c>
      <c r="T22" s="19">
        <v>0.05313</v>
      </c>
      <c r="U22" s="62"/>
      <c r="V22" s="62"/>
      <c r="W22" s="62"/>
      <c r="X22" s="62"/>
    </row>
    <row r="23" spans="1:24" ht="12.75" customHeight="1" hidden="1">
      <c r="A23" s="205"/>
      <c r="B23" s="116"/>
      <c r="C23" s="114"/>
      <c r="D23" s="28" t="s">
        <v>20</v>
      </c>
      <c r="E23" s="212"/>
      <c r="F23" s="22">
        <v>4.05833</v>
      </c>
      <c r="G23" s="38">
        <v>4.0246699999999995</v>
      </c>
      <c r="H23" s="38">
        <v>3.9030699999999996</v>
      </c>
      <c r="I23" s="38">
        <v>3.7954999999999997</v>
      </c>
      <c r="J23" s="22">
        <v>1.88597</v>
      </c>
      <c r="K23" s="38">
        <v>1.85231</v>
      </c>
      <c r="L23" s="38">
        <v>1.7307099999999997</v>
      </c>
      <c r="M23" s="23">
        <v>1.6231399999999998</v>
      </c>
      <c r="N23" s="38">
        <v>2.17236</v>
      </c>
      <c r="O23" s="75">
        <v>0.00317</v>
      </c>
      <c r="P23" s="84">
        <v>1.46807</v>
      </c>
      <c r="Q23" s="75">
        <v>0.41473</v>
      </c>
      <c r="R23" s="75">
        <v>0.38107</v>
      </c>
      <c r="S23" s="75">
        <v>0.25947</v>
      </c>
      <c r="T23" s="23">
        <v>0.1519</v>
      </c>
      <c r="U23" s="62"/>
      <c r="V23" s="62"/>
      <c r="W23" s="62"/>
      <c r="X23" s="62"/>
    </row>
    <row r="24" spans="1:24" ht="12.75" customHeight="1" hidden="1">
      <c r="A24" s="205"/>
      <c r="B24" s="116"/>
      <c r="C24" s="218" t="s">
        <v>2</v>
      </c>
      <c r="D24" s="24" t="s">
        <v>18</v>
      </c>
      <c r="E24" s="212"/>
      <c r="F24" s="48">
        <v>3.2891799999999995</v>
      </c>
      <c r="G24" s="49">
        <v>3.2774099999999997</v>
      </c>
      <c r="H24" s="49">
        <v>3.2348799999999995</v>
      </c>
      <c r="I24" s="49">
        <v>3.1972599999999995</v>
      </c>
      <c r="J24" s="48">
        <v>0.66168</v>
      </c>
      <c r="K24" s="49">
        <v>0.64991</v>
      </c>
      <c r="L24" s="49">
        <v>0.60738</v>
      </c>
      <c r="M24" s="50">
        <v>0.56976</v>
      </c>
      <c r="N24" s="49">
        <v>2.6275</v>
      </c>
      <c r="O24" s="73">
        <v>0.00317</v>
      </c>
      <c r="P24" s="82">
        <v>0.51346</v>
      </c>
      <c r="Q24" s="73">
        <v>0.14505</v>
      </c>
      <c r="R24" s="73">
        <v>0.13328</v>
      </c>
      <c r="S24" s="73">
        <v>0.09075</v>
      </c>
      <c r="T24" s="50">
        <v>0.05313</v>
      </c>
      <c r="U24" s="62"/>
      <c r="V24" s="62"/>
      <c r="W24" s="62"/>
      <c r="X24" s="62"/>
    </row>
    <row r="25" spans="1:24" ht="12.75" customHeight="1" hidden="1">
      <c r="A25" s="205"/>
      <c r="B25" s="116"/>
      <c r="C25" s="219"/>
      <c r="D25" s="25" t="s">
        <v>17</v>
      </c>
      <c r="E25" s="212"/>
      <c r="F25" s="20">
        <v>3.77456</v>
      </c>
      <c r="G25" s="37">
        <v>3.7541100000000003</v>
      </c>
      <c r="H25" s="37">
        <v>3.68023</v>
      </c>
      <c r="I25" s="37">
        <v>3.6148800000000003</v>
      </c>
      <c r="J25" s="20">
        <v>1.1470600000000002</v>
      </c>
      <c r="K25" s="37">
        <v>1.1266100000000001</v>
      </c>
      <c r="L25" s="37">
        <v>1.05273</v>
      </c>
      <c r="M25" s="21">
        <v>0.98738</v>
      </c>
      <c r="N25" s="37">
        <v>2.6275</v>
      </c>
      <c r="O25" s="74">
        <v>0.00317</v>
      </c>
      <c r="P25" s="83">
        <v>0.89192</v>
      </c>
      <c r="Q25" s="74">
        <v>0.25197</v>
      </c>
      <c r="R25" s="74">
        <v>0.23152</v>
      </c>
      <c r="S25" s="74">
        <v>0.15764</v>
      </c>
      <c r="T25" s="21">
        <v>0.09229</v>
      </c>
      <c r="U25" s="62"/>
      <c r="V25" s="62"/>
      <c r="W25" s="62"/>
      <c r="X25" s="62"/>
    </row>
    <row r="26" spans="1:24" ht="12.75" customHeight="1" hidden="1">
      <c r="A26" s="205"/>
      <c r="B26" s="116"/>
      <c r="C26" s="219"/>
      <c r="D26" s="26" t="s">
        <v>19</v>
      </c>
      <c r="E26" s="212"/>
      <c r="F26" s="22">
        <v>6.0192</v>
      </c>
      <c r="G26" s="38">
        <v>5.95862</v>
      </c>
      <c r="H26" s="38">
        <v>5.7397800000000005</v>
      </c>
      <c r="I26" s="38">
        <v>5.5461800000000006</v>
      </c>
      <c r="J26" s="22">
        <v>3.3916999999999997</v>
      </c>
      <c r="K26" s="38">
        <v>3.33112</v>
      </c>
      <c r="L26" s="38">
        <v>3.1122799999999997</v>
      </c>
      <c r="M26" s="23">
        <v>2.9186799999999997</v>
      </c>
      <c r="N26" s="38">
        <v>2.6275</v>
      </c>
      <c r="O26" s="75">
        <v>0.00317</v>
      </c>
      <c r="P26" s="84">
        <v>2.64213</v>
      </c>
      <c r="Q26" s="75">
        <v>0.7464</v>
      </c>
      <c r="R26" s="75">
        <v>0.68582</v>
      </c>
      <c r="S26" s="75">
        <v>0.46698</v>
      </c>
      <c r="T26" s="23">
        <v>0.27338</v>
      </c>
      <c r="U26" s="62"/>
      <c r="V26" s="62"/>
      <c r="W26" s="62"/>
      <c r="X26" s="62"/>
    </row>
    <row r="27" spans="1:24" ht="12.75" customHeight="1" hidden="1">
      <c r="A27" s="205"/>
      <c r="B27" s="116"/>
      <c r="C27" s="219"/>
      <c r="D27" s="27" t="s">
        <v>18</v>
      </c>
      <c r="E27" s="212"/>
      <c r="F27" s="18">
        <v>3.2891799999999995</v>
      </c>
      <c r="G27" s="36">
        <v>3.2774099999999997</v>
      </c>
      <c r="H27" s="36">
        <v>3.2348799999999995</v>
      </c>
      <c r="I27" s="36">
        <v>3.1972599999999995</v>
      </c>
      <c r="J27" s="18">
        <v>0.66168</v>
      </c>
      <c r="K27" s="36">
        <v>0.64991</v>
      </c>
      <c r="L27" s="36">
        <v>0.60738</v>
      </c>
      <c r="M27" s="19">
        <v>0.56976</v>
      </c>
      <c r="N27" s="36">
        <v>2.6275</v>
      </c>
      <c r="O27" s="76">
        <v>0.00317</v>
      </c>
      <c r="P27" s="85">
        <v>0.51346</v>
      </c>
      <c r="Q27" s="76">
        <v>0.14505</v>
      </c>
      <c r="R27" s="76">
        <v>0.13328</v>
      </c>
      <c r="S27" s="76">
        <v>0.09075</v>
      </c>
      <c r="T27" s="19">
        <v>0.05313</v>
      </c>
      <c r="U27" s="62"/>
      <c r="V27" s="62"/>
      <c r="W27" s="62"/>
      <c r="X27" s="62"/>
    </row>
    <row r="28" spans="1:24" ht="12.75" customHeight="1" hidden="1">
      <c r="A28" s="205"/>
      <c r="B28" s="116"/>
      <c r="C28" s="220"/>
      <c r="D28" s="28" t="s">
        <v>20</v>
      </c>
      <c r="E28" s="212"/>
      <c r="F28" s="22">
        <v>4.513469999999999</v>
      </c>
      <c r="G28" s="38">
        <v>4.47981</v>
      </c>
      <c r="H28" s="38">
        <v>4.35821</v>
      </c>
      <c r="I28" s="38">
        <v>4.25064</v>
      </c>
      <c r="J28" s="22">
        <v>1.88597</v>
      </c>
      <c r="K28" s="38">
        <v>1.85231</v>
      </c>
      <c r="L28" s="38">
        <v>1.7307099999999997</v>
      </c>
      <c r="M28" s="23">
        <v>1.6231399999999998</v>
      </c>
      <c r="N28" s="38">
        <v>2.6275</v>
      </c>
      <c r="O28" s="75">
        <v>0.00317</v>
      </c>
      <c r="P28" s="84">
        <v>1.46807</v>
      </c>
      <c r="Q28" s="75">
        <v>0.41473</v>
      </c>
      <c r="R28" s="75">
        <v>0.38107</v>
      </c>
      <c r="S28" s="75">
        <v>0.25947</v>
      </c>
      <c r="T28" s="23">
        <v>0.1519</v>
      </c>
      <c r="U28" s="62"/>
      <c r="V28" s="62"/>
      <c r="W28" s="62"/>
      <c r="X28" s="62"/>
    </row>
    <row r="29" spans="1:24" ht="12.75" customHeight="1" hidden="1">
      <c r="A29" s="205"/>
      <c r="B29" s="116"/>
      <c r="C29" s="17" t="s">
        <v>3</v>
      </c>
      <c r="D29" s="24" t="s">
        <v>18</v>
      </c>
      <c r="E29" s="212"/>
      <c r="F29" s="18">
        <v>4.03788</v>
      </c>
      <c r="G29" s="36">
        <v>4.02611</v>
      </c>
      <c r="H29" s="36">
        <v>3.98358</v>
      </c>
      <c r="I29" s="36">
        <v>3.94596</v>
      </c>
      <c r="J29" s="18">
        <v>0.66168</v>
      </c>
      <c r="K29" s="36">
        <v>0.64991</v>
      </c>
      <c r="L29" s="36">
        <v>0.60738</v>
      </c>
      <c r="M29" s="19">
        <v>0.56976</v>
      </c>
      <c r="N29" s="36">
        <v>3.3762</v>
      </c>
      <c r="O29" s="76">
        <v>0.00317</v>
      </c>
      <c r="P29" s="76">
        <v>0.51346</v>
      </c>
      <c r="Q29" s="76">
        <v>0.14505</v>
      </c>
      <c r="R29" s="76">
        <v>0.13328</v>
      </c>
      <c r="S29" s="76">
        <v>0.09075</v>
      </c>
      <c r="T29" s="19">
        <v>0.05313</v>
      </c>
      <c r="U29" s="62"/>
      <c r="V29" s="62"/>
      <c r="W29" s="62"/>
      <c r="X29" s="62"/>
    </row>
    <row r="30" spans="1:24" ht="12.75" customHeight="1" hidden="1">
      <c r="A30" s="205"/>
      <c r="B30" s="116"/>
      <c r="C30" s="17"/>
      <c r="D30" s="25" t="s">
        <v>17</v>
      </c>
      <c r="E30" s="212"/>
      <c r="F30" s="20">
        <v>4.52326</v>
      </c>
      <c r="G30" s="37">
        <v>4.502809999999999</v>
      </c>
      <c r="H30" s="37">
        <v>4.428929999999999</v>
      </c>
      <c r="I30" s="37">
        <v>4.36358</v>
      </c>
      <c r="J30" s="20">
        <v>1.1470600000000002</v>
      </c>
      <c r="K30" s="37">
        <v>1.1266100000000001</v>
      </c>
      <c r="L30" s="37">
        <v>1.05273</v>
      </c>
      <c r="M30" s="21">
        <v>0.98738</v>
      </c>
      <c r="N30" s="37">
        <v>3.3762</v>
      </c>
      <c r="O30" s="74">
        <v>0.00317</v>
      </c>
      <c r="P30" s="74">
        <v>0.89192</v>
      </c>
      <c r="Q30" s="74">
        <v>0.25197</v>
      </c>
      <c r="R30" s="74">
        <v>0.23152</v>
      </c>
      <c r="S30" s="74">
        <v>0.15764</v>
      </c>
      <c r="T30" s="21">
        <v>0.09229</v>
      </c>
      <c r="U30" s="62"/>
      <c r="V30" s="62"/>
      <c r="W30" s="62"/>
      <c r="X30" s="62"/>
    </row>
    <row r="31" spans="1:24" ht="12.75" customHeight="1" hidden="1">
      <c r="A31" s="205"/>
      <c r="B31" s="116"/>
      <c r="C31" s="17"/>
      <c r="D31" s="26" t="s">
        <v>19</v>
      </c>
      <c r="E31" s="212"/>
      <c r="F31" s="22">
        <v>6.767899999999999</v>
      </c>
      <c r="G31" s="38">
        <v>6.707319999999999</v>
      </c>
      <c r="H31" s="38">
        <v>6.48848</v>
      </c>
      <c r="I31" s="38">
        <v>6.29488</v>
      </c>
      <c r="J31" s="22">
        <v>3.3916999999999997</v>
      </c>
      <c r="K31" s="38">
        <v>3.33112</v>
      </c>
      <c r="L31" s="38">
        <v>3.1122799999999997</v>
      </c>
      <c r="M31" s="23">
        <v>2.9186799999999997</v>
      </c>
      <c r="N31" s="38">
        <v>3.3762</v>
      </c>
      <c r="O31" s="75">
        <v>0.00317</v>
      </c>
      <c r="P31" s="75">
        <v>2.64213</v>
      </c>
      <c r="Q31" s="75">
        <v>0.7464</v>
      </c>
      <c r="R31" s="75">
        <v>0.68582</v>
      </c>
      <c r="S31" s="75">
        <v>0.46698</v>
      </c>
      <c r="T31" s="23">
        <v>0.27338</v>
      </c>
      <c r="U31" s="62"/>
      <c r="V31" s="62"/>
      <c r="W31" s="62"/>
      <c r="X31" s="62"/>
    </row>
    <row r="32" spans="1:24" ht="12.75" customHeight="1" hidden="1">
      <c r="A32" s="205"/>
      <c r="B32" s="116"/>
      <c r="C32" s="17"/>
      <c r="D32" s="27" t="s">
        <v>18</v>
      </c>
      <c r="E32" s="212"/>
      <c r="F32" s="18">
        <v>4.03788</v>
      </c>
      <c r="G32" s="36">
        <v>4.02611</v>
      </c>
      <c r="H32" s="36">
        <v>3.98358</v>
      </c>
      <c r="I32" s="36">
        <v>3.94596</v>
      </c>
      <c r="J32" s="18">
        <v>0.66168</v>
      </c>
      <c r="K32" s="36">
        <v>0.64991</v>
      </c>
      <c r="L32" s="36">
        <v>0.60738</v>
      </c>
      <c r="M32" s="19">
        <v>0.56976</v>
      </c>
      <c r="N32" s="36">
        <v>3.3762</v>
      </c>
      <c r="O32" s="76">
        <v>0.00317</v>
      </c>
      <c r="P32" s="76">
        <v>0.51346</v>
      </c>
      <c r="Q32" s="76">
        <v>0.14505</v>
      </c>
      <c r="R32" s="76">
        <v>0.13328</v>
      </c>
      <c r="S32" s="76">
        <v>0.09075</v>
      </c>
      <c r="T32" s="19">
        <v>0.05313</v>
      </c>
      <c r="U32" s="62"/>
      <c r="V32" s="62"/>
      <c r="W32" s="62"/>
      <c r="X32" s="62"/>
    </row>
    <row r="33" spans="1:24" ht="12.75" customHeight="1" hidden="1">
      <c r="A33" s="207"/>
      <c r="B33" s="117"/>
      <c r="C33" s="33"/>
      <c r="D33" s="40" t="s">
        <v>20</v>
      </c>
      <c r="E33" s="217"/>
      <c r="F33" s="29">
        <v>5.262169999999999</v>
      </c>
      <c r="G33" s="41">
        <v>5.22851</v>
      </c>
      <c r="H33" s="41">
        <v>5.10691</v>
      </c>
      <c r="I33" s="41">
        <v>4.99934</v>
      </c>
      <c r="J33" s="29">
        <v>1.88597</v>
      </c>
      <c r="K33" s="41">
        <v>1.85231</v>
      </c>
      <c r="L33" s="41">
        <v>1.7307099999999997</v>
      </c>
      <c r="M33" s="30">
        <v>1.6231399999999998</v>
      </c>
      <c r="N33" s="41">
        <v>3.3762</v>
      </c>
      <c r="O33" s="77">
        <v>0.00317</v>
      </c>
      <c r="P33" s="77">
        <v>1.46807</v>
      </c>
      <c r="Q33" s="77">
        <v>0.41473</v>
      </c>
      <c r="R33" s="77">
        <v>0.38107</v>
      </c>
      <c r="S33" s="77">
        <v>0.25947</v>
      </c>
      <c r="T33" s="30">
        <v>0.1519</v>
      </c>
      <c r="U33" s="62"/>
      <c r="V33" s="62"/>
      <c r="W33" s="62"/>
      <c r="X33" s="62"/>
    </row>
    <row r="34" spans="1:24" ht="12.75" customHeight="1">
      <c r="A34" s="204" t="s">
        <v>14</v>
      </c>
      <c r="B34" s="204" t="s">
        <v>32</v>
      </c>
      <c r="C34" s="63" t="s">
        <v>0</v>
      </c>
      <c r="D34" s="208" t="s">
        <v>29</v>
      </c>
      <c r="E34" s="216" t="s">
        <v>12</v>
      </c>
      <c r="F34" s="43">
        <v>1.1477</v>
      </c>
      <c r="G34" s="45">
        <v>1.12961</v>
      </c>
      <c r="H34" s="45">
        <v>1.06427</v>
      </c>
      <c r="I34" s="45">
        <v>1.0064600000000001</v>
      </c>
      <c r="J34" s="43">
        <v>1.01497</v>
      </c>
      <c r="K34" s="45">
        <v>0.99688</v>
      </c>
      <c r="L34" s="45">
        <v>0.93154</v>
      </c>
      <c r="M34" s="51">
        <v>0.87373</v>
      </c>
      <c r="N34" s="95">
        <v>0.13273</v>
      </c>
      <c r="O34" s="81">
        <v>0.00317</v>
      </c>
      <c r="P34" s="103">
        <v>0.78893</v>
      </c>
      <c r="Q34" s="89">
        <v>0.22287</v>
      </c>
      <c r="R34" s="89">
        <v>0.20478</v>
      </c>
      <c r="S34" s="89">
        <v>0.13944</v>
      </c>
      <c r="T34" s="51">
        <v>0.08163</v>
      </c>
      <c r="U34" s="62"/>
      <c r="V34" s="62"/>
      <c r="W34" s="62"/>
      <c r="X34" s="62"/>
    </row>
    <row r="35" spans="1:24" ht="12.75" customHeight="1">
      <c r="A35" s="205"/>
      <c r="B35" s="205"/>
      <c r="C35" s="64" t="s">
        <v>1</v>
      </c>
      <c r="D35" s="209"/>
      <c r="E35" s="214"/>
      <c r="F35" s="46">
        <v>1.18457</v>
      </c>
      <c r="G35" s="44">
        <v>1.16648</v>
      </c>
      <c r="H35" s="44">
        <v>1.10114</v>
      </c>
      <c r="I35" s="44">
        <v>1.04333</v>
      </c>
      <c r="J35" s="46">
        <v>1.01497</v>
      </c>
      <c r="K35" s="44">
        <v>0.99688</v>
      </c>
      <c r="L35" s="44">
        <v>0.93154</v>
      </c>
      <c r="M35" s="52">
        <v>0.87373</v>
      </c>
      <c r="N35" s="96">
        <v>0.1696</v>
      </c>
      <c r="O35" s="71">
        <v>0.00317</v>
      </c>
      <c r="P35" s="71">
        <v>0.78893</v>
      </c>
      <c r="Q35" s="90">
        <v>0.22287</v>
      </c>
      <c r="R35" s="90">
        <v>0.20478</v>
      </c>
      <c r="S35" s="90">
        <v>0.13944</v>
      </c>
      <c r="T35" s="52">
        <v>0.08163</v>
      </c>
      <c r="U35" s="62"/>
      <c r="V35" s="62"/>
      <c r="W35" s="62"/>
      <c r="X35" s="62"/>
    </row>
    <row r="36" spans="1:24" ht="12.75" customHeight="1">
      <c r="A36" s="205"/>
      <c r="B36" s="205"/>
      <c r="C36" s="64" t="s">
        <v>2</v>
      </c>
      <c r="D36" s="209"/>
      <c r="E36" s="214"/>
      <c r="F36" s="46">
        <v>1.35786</v>
      </c>
      <c r="G36" s="44">
        <v>1.33977</v>
      </c>
      <c r="H36" s="44">
        <v>1.27443</v>
      </c>
      <c r="I36" s="44">
        <v>1.21662</v>
      </c>
      <c r="J36" s="46">
        <v>1.01497</v>
      </c>
      <c r="K36" s="44">
        <v>0.99688</v>
      </c>
      <c r="L36" s="44">
        <v>0.93154</v>
      </c>
      <c r="M36" s="52">
        <v>0.87373</v>
      </c>
      <c r="N36" s="96">
        <v>0.34289</v>
      </c>
      <c r="O36" s="71">
        <v>0.00317</v>
      </c>
      <c r="P36" s="71">
        <v>0.78893</v>
      </c>
      <c r="Q36" s="90">
        <v>0.22287</v>
      </c>
      <c r="R36" s="90">
        <v>0.20478</v>
      </c>
      <c r="S36" s="90">
        <v>0.13944</v>
      </c>
      <c r="T36" s="52">
        <v>0.08163</v>
      </c>
      <c r="U36" s="62"/>
      <c r="V36" s="62"/>
      <c r="W36" s="62"/>
      <c r="X36" s="62"/>
    </row>
    <row r="37" spans="1:24" ht="12.75" customHeight="1" thickBot="1">
      <c r="A37" s="205"/>
      <c r="B37" s="207"/>
      <c r="C37" s="65" t="s">
        <v>3</v>
      </c>
      <c r="D37" s="209"/>
      <c r="E37" s="215"/>
      <c r="F37" s="53">
        <v>1.51518</v>
      </c>
      <c r="G37" s="54">
        <v>1.49709</v>
      </c>
      <c r="H37" s="54">
        <v>1.43175</v>
      </c>
      <c r="I37" s="54">
        <v>1.3739400000000002</v>
      </c>
      <c r="J37" s="53">
        <v>1.01497</v>
      </c>
      <c r="K37" s="54">
        <v>0.99688</v>
      </c>
      <c r="L37" s="54">
        <v>0.93154</v>
      </c>
      <c r="M37" s="55">
        <v>0.87373</v>
      </c>
      <c r="N37" s="97">
        <v>0.50021</v>
      </c>
      <c r="O37" s="72">
        <v>0.00317</v>
      </c>
      <c r="P37" s="72">
        <v>0.78893</v>
      </c>
      <c r="Q37" s="91">
        <v>0.22287</v>
      </c>
      <c r="R37" s="91">
        <v>0.20478</v>
      </c>
      <c r="S37" s="91">
        <v>0.13944</v>
      </c>
      <c r="T37" s="55">
        <v>0.08163</v>
      </c>
      <c r="U37" s="62"/>
      <c r="V37" s="62"/>
      <c r="W37" s="62"/>
      <c r="X37" s="62"/>
    </row>
    <row r="38" spans="1:24" ht="12.75" customHeight="1">
      <c r="A38" s="204" t="s">
        <v>15</v>
      </c>
      <c r="B38" s="204" t="s">
        <v>31</v>
      </c>
      <c r="C38" s="63" t="s">
        <v>0</v>
      </c>
      <c r="D38" s="209"/>
      <c r="E38" s="118" t="s">
        <v>34</v>
      </c>
      <c r="F38" s="57">
        <v>421.77476</v>
      </c>
      <c r="G38" s="58">
        <v>414.23391000000004</v>
      </c>
      <c r="H38" s="58">
        <v>386.99563</v>
      </c>
      <c r="I38" s="58">
        <v>362.89713</v>
      </c>
      <c r="J38" s="57">
        <v>421.77476</v>
      </c>
      <c r="K38" s="58">
        <v>414.23391000000004</v>
      </c>
      <c r="L38" s="58">
        <v>386.99563</v>
      </c>
      <c r="M38" s="144">
        <v>362.89713</v>
      </c>
      <c r="N38" s="98">
        <v>0</v>
      </c>
      <c r="O38" s="78">
        <v>0</v>
      </c>
      <c r="P38" s="108">
        <v>328.86941</v>
      </c>
      <c r="Q38" s="92">
        <v>92.90535</v>
      </c>
      <c r="R38" s="92">
        <v>85.3645</v>
      </c>
      <c r="S38" s="92">
        <v>58.12622</v>
      </c>
      <c r="T38" s="56">
        <v>34.02772</v>
      </c>
      <c r="U38" s="62"/>
      <c r="V38" s="62"/>
      <c r="W38" s="62"/>
      <c r="X38" s="62"/>
    </row>
    <row r="39" spans="1:24" ht="12.75" customHeight="1">
      <c r="A39" s="205"/>
      <c r="B39" s="205"/>
      <c r="C39" s="64" t="s">
        <v>1</v>
      </c>
      <c r="D39" s="209"/>
      <c r="E39" s="110"/>
      <c r="F39" s="59">
        <v>421.77476</v>
      </c>
      <c r="G39" s="60">
        <v>414.23391000000004</v>
      </c>
      <c r="H39" s="60">
        <v>386.99563</v>
      </c>
      <c r="I39" s="60">
        <v>362.89713</v>
      </c>
      <c r="J39" s="59">
        <v>421.77476</v>
      </c>
      <c r="K39" s="60">
        <v>414.23391000000004</v>
      </c>
      <c r="L39" s="60">
        <v>386.99563</v>
      </c>
      <c r="M39" s="145">
        <v>362.89713</v>
      </c>
      <c r="N39" s="99">
        <v>0</v>
      </c>
      <c r="O39" s="79">
        <v>0</v>
      </c>
      <c r="P39" s="87">
        <v>328.86941</v>
      </c>
      <c r="Q39" s="93">
        <v>92.90535</v>
      </c>
      <c r="R39" s="93">
        <v>85.3645</v>
      </c>
      <c r="S39" s="93">
        <v>58.12622</v>
      </c>
      <c r="T39" s="15">
        <v>34.02772</v>
      </c>
      <c r="U39" s="62"/>
      <c r="V39" s="62"/>
      <c r="W39" s="62"/>
      <c r="X39" s="62"/>
    </row>
    <row r="40" spans="1:24" ht="12.75" customHeight="1">
      <c r="A40" s="205"/>
      <c r="B40" s="205"/>
      <c r="C40" s="64" t="s">
        <v>2</v>
      </c>
      <c r="D40" s="209"/>
      <c r="E40" s="110"/>
      <c r="F40" s="59">
        <v>421.77476</v>
      </c>
      <c r="G40" s="60">
        <v>414.23391000000004</v>
      </c>
      <c r="H40" s="60">
        <v>386.99563</v>
      </c>
      <c r="I40" s="60">
        <v>362.89713</v>
      </c>
      <c r="J40" s="59">
        <v>421.77476</v>
      </c>
      <c r="K40" s="60">
        <v>414.23391000000004</v>
      </c>
      <c r="L40" s="60">
        <v>386.99563</v>
      </c>
      <c r="M40" s="145">
        <v>362.89713</v>
      </c>
      <c r="N40" s="99">
        <v>0</v>
      </c>
      <c r="O40" s="79">
        <v>0</v>
      </c>
      <c r="P40" s="87">
        <v>328.86941</v>
      </c>
      <c r="Q40" s="93">
        <v>92.90535</v>
      </c>
      <c r="R40" s="93">
        <v>85.3645</v>
      </c>
      <c r="S40" s="93">
        <v>58.12622</v>
      </c>
      <c r="T40" s="15">
        <v>34.02772</v>
      </c>
      <c r="U40" s="62"/>
      <c r="V40" s="62"/>
      <c r="W40" s="62"/>
      <c r="X40" s="62"/>
    </row>
    <row r="41" spans="1:24" ht="12.75" customHeight="1" thickBot="1">
      <c r="A41" s="205"/>
      <c r="B41" s="207"/>
      <c r="C41" s="65" t="s">
        <v>3</v>
      </c>
      <c r="D41" s="209"/>
      <c r="E41" s="110"/>
      <c r="F41" s="61">
        <v>421.77476</v>
      </c>
      <c r="G41" s="31">
        <v>414.23391000000004</v>
      </c>
      <c r="H41" s="31">
        <v>386.99563</v>
      </c>
      <c r="I41" s="31">
        <v>362.89713</v>
      </c>
      <c r="J41" s="61">
        <v>421.77476</v>
      </c>
      <c r="K41" s="31">
        <v>414.23391000000004</v>
      </c>
      <c r="L41" s="31">
        <v>386.99563</v>
      </c>
      <c r="M41" s="146">
        <v>362.89713</v>
      </c>
      <c r="N41" s="100">
        <v>0</v>
      </c>
      <c r="O41" s="80">
        <v>0</v>
      </c>
      <c r="P41" s="88">
        <v>328.86941</v>
      </c>
      <c r="Q41" s="94">
        <v>92.90535</v>
      </c>
      <c r="R41" s="94">
        <v>85.3645</v>
      </c>
      <c r="S41" s="94">
        <v>58.12622</v>
      </c>
      <c r="T41" s="16">
        <v>34.02772</v>
      </c>
      <c r="U41" s="62"/>
      <c r="V41" s="62"/>
      <c r="W41" s="62"/>
      <c r="X41" s="62"/>
    </row>
    <row r="42" spans="1:24" ht="12.75" customHeight="1">
      <c r="A42" s="205"/>
      <c r="B42" s="204" t="s">
        <v>32</v>
      </c>
      <c r="C42" s="66" t="s">
        <v>0</v>
      </c>
      <c r="D42" s="209"/>
      <c r="E42" s="110"/>
      <c r="F42" s="57">
        <v>1387.18441</v>
      </c>
      <c r="G42" s="58">
        <v>1379.64356</v>
      </c>
      <c r="H42" s="58">
        <v>1352.4052800000002</v>
      </c>
      <c r="I42" s="58">
        <v>1328.3067800000001</v>
      </c>
      <c r="J42" s="57">
        <v>421.77476</v>
      </c>
      <c r="K42" s="58">
        <v>414.23391000000004</v>
      </c>
      <c r="L42" s="58">
        <v>386.99563</v>
      </c>
      <c r="M42" s="144">
        <v>362.89713</v>
      </c>
      <c r="N42" s="101">
        <v>965.40965</v>
      </c>
      <c r="O42" s="78">
        <v>0</v>
      </c>
      <c r="P42" s="86">
        <v>328.86941</v>
      </c>
      <c r="Q42" s="92">
        <v>92.90535</v>
      </c>
      <c r="R42" s="92">
        <v>85.3645</v>
      </c>
      <c r="S42" s="92">
        <v>58.12622</v>
      </c>
      <c r="T42" s="56">
        <v>34.02772</v>
      </c>
      <c r="U42" s="62"/>
      <c r="V42" s="62"/>
      <c r="W42" s="62"/>
      <c r="X42" s="62"/>
    </row>
    <row r="43" spans="1:24" ht="12.75" customHeight="1">
      <c r="A43" s="205"/>
      <c r="B43" s="205"/>
      <c r="C43" s="67" t="s">
        <v>1</v>
      </c>
      <c r="D43" s="209"/>
      <c r="E43" s="110"/>
      <c r="F43" s="59">
        <v>1559.7444600000001</v>
      </c>
      <c r="G43" s="60">
        <v>1552.20361</v>
      </c>
      <c r="H43" s="60">
        <v>1524.9653300000002</v>
      </c>
      <c r="I43" s="60">
        <v>1500.8668300000002</v>
      </c>
      <c r="J43" s="59">
        <v>421.77476</v>
      </c>
      <c r="K43" s="60">
        <v>414.23391000000004</v>
      </c>
      <c r="L43" s="60">
        <v>386.99563</v>
      </c>
      <c r="M43" s="145">
        <v>362.89713</v>
      </c>
      <c r="N43" s="102">
        <v>1137.9697</v>
      </c>
      <c r="O43" s="79">
        <v>0</v>
      </c>
      <c r="P43" s="87">
        <v>328.86941</v>
      </c>
      <c r="Q43" s="93">
        <v>92.90535</v>
      </c>
      <c r="R43" s="93">
        <v>85.3645</v>
      </c>
      <c r="S43" s="93">
        <v>58.12622</v>
      </c>
      <c r="T43" s="15">
        <v>34.02772</v>
      </c>
      <c r="U43" s="62"/>
      <c r="V43" s="62"/>
      <c r="W43" s="62"/>
      <c r="X43" s="62"/>
    </row>
    <row r="44" spans="1:24" ht="12.75" customHeight="1">
      <c r="A44" s="205"/>
      <c r="B44" s="205"/>
      <c r="C44" s="67" t="s">
        <v>2</v>
      </c>
      <c r="D44" s="209"/>
      <c r="E44" s="110"/>
      <c r="F44" s="59">
        <v>1715.32289</v>
      </c>
      <c r="G44" s="60">
        <v>1707.7820399999998</v>
      </c>
      <c r="H44" s="60">
        <v>1680.54376</v>
      </c>
      <c r="I44" s="60">
        <v>1656.44526</v>
      </c>
      <c r="J44" s="59">
        <v>421.77476</v>
      </c>
      <c r="K44" s="60">
        <v>414.23391000000004</v>
      </c>
      <c r="L44" s="60">
        <v>386.99563</v>
      </c>
      <c r="M44" s="145">
        <v>362.89713</v>
      </c>
      <c r="N44" s="102">
        <v>1293.54813</v>
      </c>
      <c r="O44" s="79">
        <v>0</v>
      </c>
      <c r="P44" s="87">
        <v>328.86941</v>
      </c>
      <c r="Q44" s="93">
        <v>92.90535</v>
      </c>
      <c r="R44" s="93">
        <v>85.3645</v>
      </c>
      <c r="S44" s="93">
        <v>58.12622</v>
      </c>
      <c r="T44" s="15">
        <v>34.02772</v>
      </c>
      <c r="U44" s="62"/>
      <c r="V44" s="62"/>
      <c r="W44" s="62"/>
      <c r="X44" s="62"/>
    </row>
    <row r="45" spans="1:24" ht="12.75" customHeight="1" thickBot="1">
      <c r="A45" s="205"/>
      <c r="B45" s="205"/>
      <c r="C45" s="67" t="s">
        <v>3</v>
      </c>
      <c r="D45" s="209"/>
      <c r="E45" s="110"/>
      <c r="F45" s="59">
        <v>1469.5895</v>
      </c>
      <c r="G45" s="60">
        <v>1462.04865</v>
      </c>
      <c r="H45" s="60">
        <v>1434.8103700000001</v>
      </c>
      <c r="I45" s="60">
        <v>1410.71187</v>
      </c>
      <c r="J45" s="61">
        <v>421.77476</v>
      </c>
      <c r="K45" s="31">
        <v>414.23391000000004</v>
      </c>
      <c r="L45" s="31">
        <v>386.99563</v>
      </c>
      <c r="M45" s="146">
        <v>362.89713</v>
      </c>
      <c r="N45" s="102">
        <v>1047.81474</v>
      </c>
      <c r="O45" s="79">
        <v>0</v>
      </c>
      <c r="P45" s="87">
        <v>328.86941</v>
      </c>
      <c r="Q45" s="93">
        <v>92.90535</v>
      </c>
      <c r="R45" s="93">
        <v>85.3645</v>
      </c>
      <c r="S45" s="93">
        <v>58.12622</v>
      </c>
      <c r="T45" s="15">
        <v>34.02772</v>
      </c>
      <c r="U45" s="62"/>
      <c r="V45" s="62"/>
      <c r="W45" s="62"/>
      <c r="X45" s="62"/>
    </row>
    <row r="46" spans="1:24" ht="12.75" customHeight="1" thickBot="1">
      <c r="A46" s="201" t="s">
        <v>35</v>
      </c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3"/>
      <c r="U46" s="62"/>
      <c r="V46" s="62"/>
      <c r="W46" s="62"/>
      <c r="X46" s="62"/>
    </row>
    <row r="47" spans="1:24" ht="12.75" customHeight="1">
      <c r="A47" s="204" t="s">
        <v>14</v>
      </c>
      <c r="B47" s="204" t="s">
        <v>32</v>
      </c>
      <c r="C47" s="32" t="s">
        <v>0</v>
      </c>
      <c r="D47" s="208" t="s">
        <v>29</v>
      </c>
      <c r="E47" s="211" t="s">
        <v>41</v>
      </c>
      <c r="F47" s="43">
        <v>1.01497</v>
      </c>
      <c r="G47" s="45">
        <v>0.99688</v>
      </c>
      <c r="H47" s="45">
        <v>0.93154</v>
      </c>
      <c r="I47" s="45">
        <v>0.87373</v>
      </c>
      <c r="J47" s="43">
        <v>1.01497</v>
      </c>
      <c r="K47" s="45">
        <v>0.99688</v>
      </c>
      <c r="L47" s="45">
        <v>0.93154</v>
      </c>
      <c r="M47" s="136">
        <v>0.87373</v>
      </c>
      <c r="N47" s="152"/>
      <c r="O47" s="81">
        <v>0.00317</v>
      </c>
      <c r="P47" s="119">
        <v>0.78893</v>
      </c>
      <c r="Q47" s="45">
        <v>0.22287</v>
      </c>
      <c r="R47" s="89">
        <v>0.20478</v>
      </c>
      <c r="S47" s="89">
        <v>0.13944</v>
      </c>
      <c r="T47" s="51">
        <v>0.08163</v>
      </c>
      <c r="U47" s="62"/>
      <c r="V47" s="62"/>
      <c r="W47" s="62"/>
      <c r="X47" s="62"/>
    </row>
    <row r="48" spans="1:24" ht="12.75" customHeight="1">
      <c r="A48" s="205"/>
      <c r="B48" s="205"/>
      <c r="C48" s="17" t="s">
        <v>1</v>
      </c>
      <c r="D48" s="209"/>
      <c r="E48" s="212"/>
      <c r="F48" s="46">
        <v>1.01497</v>
      </c>
      <c r="G48" s="44">
        <v>0.99688</v>
      </c>
      <c r="H48" s="44">
        <v>0.93154</v>
      </c>
      <c r="I48" s="44">
        <v>0.87373</v>
      </c>
      <c r="J48" s="46">
        <v>1.01497</v>
      </c>
      <c r="K48" s="44">
        <v>0.99688</v>
      </c>
      <c r="L48" s="44">
        <v>0.93154</v>
      </c>
      <c r="M48" s="137">
        <v>0.87373</v>
      </c>
      <c r="N48" s="120">
        <v>0</v>
      </c>
      <c r="O48" s="71">
        <v>0.00317</v>
      </c>
      <c r="P48" s="121">
        <v>0.78893</v>
      </c>
      <c r="Q48" s="44">
        <v>0.22287</v>
      </c>
      <c r="R48" s="90">
        <v>0.20478</v>
      </c>
      <c r="S48" s="90">
        <v>0.13944</v>
      </c>
      <c r="T48" s="52">
        <v>0.08163</v>
      </c>
      <c r="U48" s="62"/>
      <c r="V48" s="62"/>
      <c r="W48" s="62"/>
      <c r="X48" s="62"/>
    </row>
    <row r="49" spans="1:24" ht="12.75" customHeight="1">
      <c r="A49" s="205"/>
      <c r="B49" s="205"/>
      <c r="C49" s="17" t="s">
        <v>2</v>
      </c>
      <c r="D49" s="209"/>
      <c r="E49" s="212"/>
      <c r="F49" s="46">
        <v>1.01497</v>
      </c>
      <c r="G49" s="44">
        <v>0.99688</v>
      </c>
      <c r="H49" s="44">
        <v>0.93154</v>
      </c>
      <c r="I49" s="44">
        <v>0.87373</v>
      </c>
      <c r="J49" s="46">
        <v>1.01497</v>
      </c>
      <c r="K49" s="44">
        <v>0.99688</v>
      </c>
      <c r="L49" s="44">
        <v>0.93154</v>
      </c>
      <c r="M49" s="137">
        <v>0.87373</v>
      </c>
      <c r="N49" s="120">
        <v>0</v>
      </c>
      <c r="O49" s="71">
        <v>0.00317</v>
      </c>
      <c r="P49" s="121">
        <v>0.78893</v>
      </c>
      <c r="Q49" s="44">
        <v>0.22287</v>
      </c>
      <c r="R49" s="90">
        <v>0.20478</v>
      </c>
      <c r="S49" s="90">
        <v>0.13944</v>
      </c>
      <c r="T49" s="52">
        <v>0.08163</v>
      </c>
      <c r="U49" s="62"/>
      <c r="V49" s="62"/>
      <c r="W49" s="62"/>
      <c r="X49" s="62"/>
    </row>
    <row r="50" spans="1:24" ht="12.75" customHeight="1" thickBot="1">
      <c r="A50" s="206"/>
      <c r="B50" s="205"/>
      <c r="C50" s="33" t="s">
        <v>3</v>
      </c>
      <c r="D50" s="210"/>
      <c r="E50" s="212"/>
      <c r="F50" s="53">
        <v>1.01497</v>
      </c>
      <c r="G50" s="54">
        <v>0.99688</v>
      </c>
      <c r="H50" s="54">
        <v>0.93154</v>
      </c>
      <c r="I50" s="54">
        <v>0.87373</v>
      </c>
      <c r="J50" s="53">
        <v>1.01497</v>
      </c>
      <c r="K50" s="54">
        <v>0.99688</v>
      </c>
      <c r="L50" s="54">
        <v>0.93154</v>
      </c>
      <c r="M50" s="138">
        <v>0.87373</v>
      </c>
      <c r="N50" s="122">
        <v>0</v>
      </c>
      <c r="O50" s="72">
        <v>0.00317</v>
      </c>
      <c r="P50" s="123">
        <v>0.78893</v>
      </c>
      <c r="Q50" s="54">
        <v>0.22287</v>
      </c>
      <c r="R50" s="91">
        <v>0.20478</v>
      </c>
      <c r="S50" s="91">
        <v>0.13944</v>
      </c>
      <c r="T50" s="55">
        <v>0.08163</v>
      </c>
      <c r="U50" s="62"/>
      <c r="V50" s="62"/>
      <c r="W50" s="62"/>
      <c r="X50" s="62"/>
    </row>
    <row r="51" spans="1:24" ht="12.75" customHeight="1">
      <c r="A51" s="213" t="s">
        <v>15</v>
      </c>
      <c r="B51" s="205"/>
      <c r="C51" s="63" t="s">
        <v>0</v>
      </c>
      <c r="D51" s="208" t="s">
        <v>29</v>
      </c>
      <c r="E51" s="214" t="s">
        <v>34</v>
      </c>
      <c r="F51" s="57">
        <v>486.17648</v>
      </c>
      <c r="G51" s="58">
        <v>478.63563000000005</v>
      </c>
      <c r="H51" s="58">
        <v>451.39735</v>
      </c>
      <c r="I51" s="58">
        <v>427.29885</v>
      </c>
      <c r="J51" s="57">
        <v>421.77476</v>
      </c>
      <c r="K51" s="58">
        <v>414.23391000000004</v>
      </c>
      <c r="L51" s="58">
        <v>386.99563</v>
      </c>
      <c r="M51" s="58">
        <v>362.89713</v>
      </c>
      <c r="N51" s="139">
        <v>64.40172</v>
      </c>
      <c r="O51" s="78">
        <v>0</v>
      </c>
      <c r="P51" s="124">
        <v>328.86941</v>
      </c>
      <c r="Q51" s="127">
        <v>92.90535</v>
      </c>
      <c r="R51" s="128">
        <v>85.3645</v>
      </c>
      <c r="S51" s="128">
        <v>58.12622</v>
      </c>
      <c r="T51" s="129">
        <v>34.02772</v>
      </c>
      <c r="U51" s="62"/>
      <c r="V51" s="62"/>
      <c r="W51" s="62"/>
      <c r="X51" s="62"/>
    </row>
    <row r="52" spans="1:24" ht="12.75" customHeight="1">
      <c r="A52" s="205"/>
      <c r="B52" s="205"/>
      <c r="C52" s="64" t="s">
        <v>1</v>
      </c>
      <c r="D52" s="209"/>
      <c r="E52" s="214"/>
      <c r="F52" s="59">
        <v>486.17648</v>
      </c>
      <c r="G52" s="60">
        <v>478.63563000000005</v>
      </c>
      <c r="H52" s="60">
        <v>451.39735</v>
      </c>
      <c r="I52" s="60">
        <v>427.29885</v>
      </c>
      <c r="J52" s="59">
        <v>421.77476</v>
      </c>
      <c r="K52" s="60">
        <v>414.23391000000004</v>
      </c>
      <c r="L52" s="60">
        <v>386.99563</v>
      </c>
      <c r="M52" s="60">
        <v>362.89713</v>
      </c>
      <c r="N52" s="140">
        <v>64.40172</v>
      </c>
      <c r="O52" s="79">
        <v>0</v>
      </c>
      <c r="P52" s="125">
        <v>328.86941</v>
      </c>
      <c r="Q52" s="130">
        <v>92.90535</v>
      </c>
      <c r="R52" s="131">
        <v>85.3645</v>
      </c>
      <c r="S52" s="131">
        <v>58.12622</v>
      </c>
      <c r="T52" s="132">
        <v>34.02772</v>
      </c>
      <c r="U52" s="62"/>
      <c r="V52" s="62"/>
      <c r="W52" s="62"/>
      <c r="X52" s="62"/>
    </row>
    <row r="53" spans="1:24" ht="12.75" customHeight="1">
      <c r="A53" s="205"/>
      <c r="B53" s="205"/>
      <c r="C53" s="64" t="s">
        <v>2</v>
      </c>
      <c r="D53" s="209"/>
      <c r="E53" s="214"/>
      <c r="F53" s="59">
        <v>486.17648</v>
      </c>
      <c r="G53" s="60">
        <v>478.63563000000005</v>
      </c>
      <c r="H53" s="60">
        <v>451.39735</v>
      </c>
      <c r="I53" s="60">
        <v>427.29885</v>
      </c>
      <c r="J53" s="59">
        <v>421.77476</v>
      </c>
      <c r="K53" s="60">
        <v>414.23391000000004</v>
      </c>
      <c r="L53" s="60">
        <v>386.99563</v>
      </c>
      <c r="M53" s="60">
        <v>362.89713</v>
      </c>
      <c r="N53" s="140">
        <v>64.40172</v>
      </c>
      <c r="O53" s="79">
        <v>0</v>
      </c>
      <c r="P53" s="125">
        <v>328.86941</v>
      </c>
      <c r="Q53" s="130">
        <v>92.90535</v>
      </c>
      <c r="R53" s="131">
        <v>85.3645</v>
      </c>
      <c r="S53" s="131">
        <v>58.12622</v>
      </c>
      <c r="T53" s="132">
        <v>34.02772</v>
      </c>
      <c r="U53" s="62"/>
      <c r="V53" s="62"/>
      <c r="W53" s="62"/>
      <c r="X53" s="62"/>
    </row>
    <row r="54" spans="1:24" ht="12.75" customHeight="1" thickBot="1">
      <c r="A54" s="207"/>
      <c r="B54" s="207"/>
      <c r="C54" s="65" t="s">
        <v>3</v>
      </c>
      <c r="D54" s="210"/>
      <c r="E54" s="215"/>
      <c r="F54" s="61">
        <v>486.17648</v>
      </c>
      <c r="G54" s="31">
        <v>478.63563000000005</v>
      </c>
      <c r="H54" s="31">
        <v>451.39735</v>
      </c>
      <c r="I54" s="31">
        <v>427.29885</v>
      </c>
      <c r="J54" s="61">
        <v>421.77476</v>
      </c>
      <c r="K54" s="31">
        <v>414.23391000000004</v>
      </c>
      <c r="L54" s="31">
        <v>386.99563</v>
      </c>
      <c r="M54" s="31">
        <v>362.89713</v>
      </c>
      <c r="N54" s="141">
        <v>64.40172</v>
      </c>
      <c r="O54" s="80">
        <v>0</v>
      </c>
      <c r="P54" s="126">
        <v>328.86941</v>
      </c>
      <c r="Q54" s="133">
        <v>92.90535</v>
      </c>
      <c r="R54" s="134">
        <v>85.3645</v>
      </c>
      <c r="S54" s="134">
        <v>58.12622</v>
      </c>
      <c r="T54" s="135">
        <v>34.02772</v>
      </c>
      <c r="U54" s="62"/>
      <c r="V54" s="62"/>
      <c r="W54" s="62"/>
      <c r="X54" s="62"/>
    </row>
    <row r="55" spans="1:20" ht="13.5" thickBot="1">
      <c r="A55" s="183" t="s">
        <v>6</v>
      </c>
      <c r="B55" s="184"/>
      <c r="C55" s="184"/>
      <c r="D55" s="184"/>
      <c r="E55" s="184"/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/>
      <c r="Q55" s="184"/>
      <c r="R55" s="184"/>
      <c r="S55" s="184"/>
      <c r="T55" s="185"/>
    </row>
    <row r="56" spans="1:23" ht="28.5" customHeight="1">
      <c r="A56" s="186" t="s">
        <v>7</v>
      </c>
      <c r="B56" s="187"/>
      <c r="C56" s="8" t="s">
        <v>3</v>
      </c>
      <c r="D56" s="8"/>
      <c r="E56" s="188" t="s">
        <v>12</v>
      </c>
      <c r="F56" s="186">
        <v>3.0339</v>
      </c>
      <c r="G56" s="190"/>
      <c r="H56" s="190"/>
      <c r="I56" s="187"/>
      <c r="J56" s="191" t="s">
        <v>33</v>
      </c>
      <c r="K56" s="192"/>
      <c r="L56" s="192"/>
      <c r="M56" s="193"/>
      <c r="N56" s="69">
        <v>2.092</v>
      </c>
      <c r="O56" s="39">
        <v>0.00303</v>
      </c>
      <c r="P56" s="3">
        <v>0.72387</v>
      </c>
      <c r="Q56" s="194">
        <v>0.215</v>
      </c>
      <c r="R56" s="194">
        <v>0</v>
      </c>
      <c r="S56" s="194">
        <v>0</v>
      </c>
      <c r="T56" s="195">
        <v>0</v>
      </c>
      <c r="U56" s="12">
        <f>N56+O56+Q56</f>
        <v>2.31003</v>
      </c>
      <c r="W56" s="12">
        <v>3</v>
      </c>
    </row>
    <row r="57" spans="1:20" ht="13.5" thickBot="1">
      <c r="A57" s="196" t="s">
        <v>13</v>
      </c>
      <c r="B57" s="197"/>
      <c r="C57" s="7" t="s">
        <v>9</v>
      </c>
      <c r="D57" s="7"/>
      <c r="E57" s="189"/>
      <c r="F57" s="198">
        <v>3.58</v>
      </c>
      <c r="G57" s="199">
        <v>0</v>
      </c>
      <c r="H57" s="199">
        <v>0</v>
      </c>
      <c r="I57" s="200">
        <v>0</v>
      </c>
      <c r="J57" s="109" t="s">
        <v>33</v>
      </c>
      <c r="K57" s="111"/>
      <c r="L57" s="111"/>
      <c r="M57" s="112"/>
      <c r="N57" s="10">
        <v>2.46856</v>
      </c>
      <c r="O57" s="2">
        <v>0.00358</v>
      </c>
      <c r="P57" s="70">
        <v>0.85416</v>
      </c>
      <c r="Q57" s="181">
        <v>0.2537</v>
      </c>
      <c r="R57" s="181">
        <v>0</v>
      </c>
      <c r="S57" s="181">
        <v>0</v>
      </c>
      <c r="T57" s="182">
        <v>0</v>
      </c>
    </row>
    <row r="58" spans="1:21" ht="24.75" customHeight="1">
      <c r="A58" s="161" t="s">
        <v>8</v>
      </c>
      <c r="B58" s="162"/>
      <c r="C58" s="8" t="s">
        <v>3</v>
      </c>
      <c r="D58" s="8"/>
      <c r="E58" s="163" t="s">
        <v>12</v>
      </c>
      <c r="F58" s="165">
        <v>2.12712</v>
      </c>
      <c r="G58" s="166"/>
      <c r="H58" s="166"/>
      <c r="I58" s="167"/>
      <c r="J58" s="168" t="s">
        <v>33</v>
      </c>
      <c r="K58" s="169"/>
      <c r="L58" s="169"/>
      <c r="M58" s="170"/>
      <c r="N58" s="69">
        <v>1.181</v>
      </c>
      <c r="O58" s="3">
        <v>0.00303</v>
      </c>
      <c r="P58" s="58">
        <v>0.7280900000000001</v>
      </c>
      <c r="Q58" s="171">
        <v>0.215</v>
      </c>
      <c r="R58" s="171"/>
      <c r="S58" s="171"/>
      <c r="T58" s="172"/>
      <c r="U58" s="12">
        <f>N58+O58+Q58</f>
        <v>1.3990300000000002</v>
      </c>
    </row>
    <row r="59" spans="1:20" ht="16.5" customHeight="1" thickBot="1">
      <c r="A59" s="173" t="s">
        <v>13</v>
      </c>
      <c r="B59" s="174"/>
      <c r="C59" s="9" t="s">
        <v>9</v>
      </c>
      <c r="D59" s="9"/>
      <c r="E59" s="164"/>
      <c r="F59" s="175">
        <v>2.51</v>
      </c>
      <c r="G59" s="176">
        <v>0</v>
      </c>
      <c r="H59" s="176">
        <v>0</v>
      </c>
      <c r="I59" s="177">
        <v>0</v>
      </c>
      <c r="J59" s="178" t="s">
        <v>33</v>
      </c>
      <c r="K59" s="179"/>
      <c r="L59" s="179"/>
      <c r="M59" s="180"/>
      <c r="N59" s="159">
        <v>1.39358</v>
      </c>
      <c r="O59" s="160">
        <v>0.00358</v>
      </c>
      <c r="P59" s="31">
        <v>0.8591399999999998</v>
      </c>
      <c r="Q59" s="181">
        <v>0.2537</v>
      </c>
      <c r="R59" s="181">
        <v>0</v>
      </c>
      <c r="S59" s="181">
        <v>0</v>
      </c>
      <c r="T59" s="182">
        <v>0</v>
      </c>
    </row>
    <row r="60" spans="1:20" ht="12.75">
      <c r="A60" s="153"/>
      <c r="B60" s="153"/>
      <c r="C60" s="154"/>
      <c r="D60" s="154"/>
      <c r="E60" s="153"/>
      <c r="F60" s="155"/>
      <c r="G60" s="155"/>
      <c r="H60" s="155"/>
      <c r="I60" s="155"/>
      <c r="J60" s="156"/>
      <c r="K60" s="156"/>
      <c r="L60" s="156"/>
      <c r="M60" s="156"/>
      <c r="N60" s="157"/>
      <c r="O60" s="157"/>
      <c r="P60" s="60"/>
      <c r="Q60" s="158"/>
      <c r="R60" s="158"/>
      <c r="S60" s="158"/>
      <c r="T60" s="158"/>
    </row>
    <row r="62" spans="1:4" ht="12.75">
      <c r="A62" s="1" t="s">
        <v>38</v>
      </c>
      <c r="B62" s="1"/>
      <c r="C62" s="1"/>
      <c r="D62" s="1"/>
    </row>
    <row r="63" ht="28.5" customHeight="1"/>
    <row r="65" ht="29.25" customHeight="1"/>
    <row r="70" spans="1:9" ht="18">
      <c r="A70" s="6"/>
      <c r="B70" s="6"/>
      <c r="C70" s="6"/>
      <c r="D70" s="6"/>
      <c r="E70" s="6"/>
      <c r="F70" s="6"/>
      <c r="G70" s="6"/>
      <c r="H70" s="6"/>
      <c r="I70" s="6"/>
    </row>
  </sheetData>
  <sheetProtection/>
  <mergeCells count="51">
    <mergeCell ref="A3:A8"/>
    <mergeCell ref="B3:B8"/>
    <mergeCell ref="C3:C8"/>
    <mergeCell ref="D3:D8"/>
    <mergeCell ref="E3:E8"/>
    <mergeCell ref="F3:I7"/>
    <mergeCell ref="J3:M7"/>
    <mergeCell ref="N3:N8"/>
    <mergeCell ref="O3:O8"/>
    <mergeCell ref="P3:P8"/>
    <mergeCell ref="Q3:T3"/>
    <mergeCell ref="Q7:T7"/>
    <mergeCell ref="A9:T9"/>
    <mergeCell ref="A10:A33"/>
    <mergeCell ref="B10:B13"/>
    <mergeCell ref="D10:D13"/>
    <mergeCell ref="E10:E33"/>
    <mergeCell ref="C24:C28"/>
    <mergeCell ref="A34:A37"/>
    <mergeCell ref="B34:B37"/>
    <mergeCell ref="D34:D45"/>
    <mergeCell ref="E34:E37"/>
    <mergeCell ref="A38:A45"/>
    <mergeCell ref="B38:B41"/>
    <mergeCell ref="B42:B45"/>
    <mergeCell ref="A46:T46"/>
    <mergeCell ref="A47:A50"/>
    <mergeCell ref="B47:B54"/>
    <mergeCell ref="D47:D50"/>
    <mergeCell ref="E47:E50"/>
    <mergeCell ref="A51:A54"/>
    <mergeCell ref="D51:D54"/>
    <mergeCell ref="E51:E54"/>
    <mergeCell ref="A55:T55"/>
    <mergeCell ref="A56:B56"/>
    <mergeCell ref="E56:E57"/>
    <mergeCell ref="F56:I56"/>
    <mergeCell ref="J56:M56"/>
    <mergeCell ref="Q56:T56"/>
    <mergeCell ref="A57:B57"/>
    <mergeCell ref="F57:I57"/>
    <mergeCell ref="Q57:T57"/>
    <mergeCell ref="A58:B58"/>
    <mergeCell ref="E58:E59"/>
    <mergeCell ref="F58:I58"/>
    <mergeCell ref="J58:M58"/>
    <mergeCell ref="Q58:T58"/>
    <mergeCell ref="A59:B59"/>
    <mergeCell ref="F59:I59"/>
    <mergeCell ref="J59:M59"/>
    <mergeCell ref="Q59:T59"/>
  </mergeCells>
  <printOptions/>
  <pageMargins left="0.7" right="0.7" top="0.75" bottom="0.75" header="0.3" footer="0.3"/>
  <pageSetup fitToHeight="0" fitToWidth="1" horizontalDpi="600" verticalDpi="600"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Ogen</dc:creator>
  <cp:keywords/>
  <dc:description/>
  <cp:lastModifiedBy>Житеева Виолетта Данияловна</cp:lastModifiedBy>
  <cp:lastPrinted>2017-09-11T08:04:42Z</cp:lastPrinted>
  <dcterms:created xsi:type="dcterms:W3CDTF">2007-11-26T10:17:51Z</dcterms:created>
  <dcterms:modified xsi:type="dcterms:W3CDTF">2017-11-13T10:02:39Z</dcterms:modified>
  <cp:category/>
  <cp:version/>
  <cp:contentType/>
  <cp:contentStatus/>
</cp:coreProperties>
</file>